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0" yWindow="0" windowWidth="50180" windowHeight="28340" tabRatio="500"/>
  </bookViews>
  <sheets>
    <sheet name="Feuil1" sheetId="1" r:id="rId1"/>
    <sheet name="Feuil2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24" i="1" l="1"/>
  <c r="S179" i="1"/>
  <c r="R179" i="1"/>
  <c r="S178" i="1"/>
  <c r="R178" i="1"/>
  <c r="S177" i="1"/>
  <c r="R177" i="1"/>
  <c r="S176" i="1"/>
  <c r="R176" i="1"/>
  <c r="S175" i="1"/>
  <c r="R175" i="1"/>
  <c r="S173" i="1"/>
  <c r="R173" i="1"/>
  <c r="S172" i="1"/>
  <c r="R172" i="1"/>
  <c r="S171" i="1"/>
  <c r="R171" i="1"/>
  <c r="S170" i="1"/>
  <c r="R170" i="1"/>
  <c r="S168" i="1"/>
  <c r="R168" i="1"/>
  <c r="S167" i="1"/>
  <c r="R167" i="1"/>
  <c r="S166" i="1"/>
  <c r="R166" i="1"/>
  <c r="S165" i="1"/>
  <c r="R165" i="1"/>
  <c r="S163" i="1"/>
  <c r="R163" i="1"/>
  <c r="S162" i="1"/>
  <c r="R162" i="1"/>
  <c r="S161" i="1"/>
  <c r="R161" i="1"/>
  <c r="S159" i="1"/>
  <c r="R159" i="1"/>
  <c r="S158" i="1"/>
  <c r="R158" i="1"/>
  <c r="S156" i="1"/>
  <c r="R156" i="1"/>
  <c r="S155" i="1"/>
  <c r="R155" i="1"/>
  <c r="S154" i="1"/>
  <c r="R154" i="1"/>
  <c r="S153" i="1"/>
  <c r="R153" i="1"/>
  <c r="S152" i="1"/>
  <c r="R152" i="1"/>
  <c r="S150" i="1"/>
  <c r="R150" i="1"/>
  <c r="S149" i="1"/>
  <c r="R149" i="1"/>
  <c r="S148" i="1"/>
  <c r="R148" i="1"/>
  <c r="S146" i="1"/>
  <c r="R146" i="1"/>
  <c r="S145" i="1"/>
  <c r="R145" i="1"/>
  <c r="G142" i="1"/>
  <c r="G143" i="1"/>
  <c r="E142" i="1"/>
  <c r="E143" i="1"/>
  <c r="C142" i="1"/>
  <c r="C143" i="1"/>
  <c r="S141" i="1"/>
  <c r="R141" i="1"/>
  <c r="S140" i="1"/>
  <c r="R140" i="1"/>
  <c r="S139" i="1"/>
  <c r="R139" i="1"/>
  <c r="S138" i="1"/>
  <c r="R138" i="1"/>
  <c r="S137" i="1"/>
  <c r="R137" i="1"/>
  <c r="S136" i="1"/>
  <c r="R136" i="1"/>
  <c r="S135" i="1"/>
  <c r="R135" i="1"/>
  <c r="S134" i="1"/>
  <c r="R134" i="1"/>
  <c r="S133" i="1"/>
  <c r="R133" i="1"/>
  <c r="S132" i="1"/>
  <c r="R132" i="1"/>
  <c r="S131" i="1"/>
  <c r="R131" i="1"/>
  <c r="S130" i="1"/>
  <c r="R130" i="1"/>
  <c r="S129" i="1"/>
  <c r="R129" i="1"/>
  <c r="S128" i="1"/>
  <c r="R128" i="1"/>
  <c r="S127" i="1"/>
  <c r="R127" i="1"/>
  <c r="G125" i="1"/>
  <c r="E124" i="1"/>
  <c r="E125" i="1"/>
  <c r="C124" i="1"/>
  <c r="C125" i="1"/>
  <c r="S123" i="1"/>
  <c r="R123" i="1"/>
  <c r="S122" i="1"/>
  <c r="R122" i="1"/>
  <c r="S121" i="1"/>
  <c r="R121" i="1"/>
  <c r="S120" i="1"/>
  <c r="R120" i="1"/>
  <c r="S119" i="1"/>
  <c r="R119" i="1"/>
  <c r="S118" i="1"/>
  <c r="R118" i="1"/>
  <c r="S117" i="1"/>
  <c r="R117" i="1"/>
  <c r="S116" i="1"/>
  <c r="R116" i="1"/>
  <c r="S115" i="1"/>
  <c r="R115" i="1"/>
  <c r="S114" i="1"/>
  <c r="R114" i="1"/>
  <c r="S113" i="1"/>
  <c r="R113" i="1"/>
  <c r="S112" i="1"/>
  <c r="R112" i="1"/>
  <c r="S111" i="1"/>
  <c r="R111" i="1"/>
  <c r="S110" i="1"/>
  <c r="R110" i="1"/>
  <c r="S109" i="1"/>
  <c r="R109" i="1"/>
  <c r="S108" i="1"/>
  <c r="R108" i="1"/>
  <c r="S107" i="1"/>
  <c r="R107" i="1"/>
  <c r="G104" i="1"/>
  <c r="G105" i="1"/>
  <c r="E104" i="1"/>
  <c r="E105" i="1"/>
  <c r="C104" i="1"/>
  <c r="C105" i="1"/>
  <c r="S103" i="1"/>
  <c r="R103" i="1"/>
  <c r="S102" i="1"/>
  <c r="R102" i="1"/>
  <c r="S101" i="1"/>
  <c r="R101" i="1"/>
  <c r="S100" i="1"/>
  <c r="R100" i="1"/>
  <c r="S99" i="1"/>
  <c r="R99" i="1"/>
  <c r="S98" i="1"/>
  <c r="R98" i="1"/>
  <c r="S97" i="1"/>
  <c r="R97" i="1"/>
  <c r="S96" i="1"/>
  <c r="R96" i="1"/>
  <c r="S95" i="1"/>
  <c r="R95" i="1"/>
  <c r="S94" i="1"/>
  <c r="R94" i="1"/>
  <c r="S93" i="1"/>
  <c r="R93" i="1"/>
  <c r="S92" i="1"/>
  <c r="R92" i="1"/>
  <c r="S91" i="1"/>
  <c r="R91" i="1"/>
  <c r="S90" i="1"/>
  <c r="R90" i="1"/>
  <c r="S89" i="1"/>
  <c r="R89" i="1"/>
  <c r="S88" i="1"/>
  <c r="R88" i="1"/>
  <c r="S87" i="1"/>
  <c r="R87" i="1"/>
  <c r="S86" i="1"/>
  <c r="R86" i="1"/>
  <c r="S85" i="1"/>
  <c r="R85" i="1"/>
  <c r="S84" i="1"/>
  <c r="R84" i="1"/>
  <c r="S83" i="1"/>
  <c r="R83" i="1"/>
  <c r="S82" i="1"/>
  <c r="R82" i="1"/>
  <c r="S81" i="1"/>
  <c r="R81" i="1"/>
  <c r="S80" i="1"/>
  <c r="R80" i="1"/>
  <c r="S79" i="1"/>
  <c r="R79" i="1"/>
  <c r="S78" i="1"/>
  <c r="R78" i="1"/>
  <c r="S77" i="1"/>
  <c r="R77" i="1"/>
  <c r="S76" i="1"/>
  <c r="R76" i="1"/>
  <c r="S75" i="1"/>
  <c r="R75" i="1"/>
  <c r="S74" i="1"/>
  <c r="R74" i="1"/>
  <c r="S73" i="1"/>
  <c r="R73" i="1"/>
  <c r="S72" i="1"/>
  <c r="R72" i="1"/>
  <c r="S71" i="1"/>
  <c r="R71" i="1"/>
  <c r="S70" i="1"/>
  <c r="R70" i="1"/>
  <c r="S69" i="1"/>
  <c r="R69" i="1"/>
  <c r="S68" i="1"/>
  <c r="R68" i="1"/>
  <c r="S67" i="1"/>
  <c r="R67" i="1"/>
  <c r="S66" i="1"/>
  <c r="R66" i="1"/>
  <c r="S65" i="1"/>
  <c r="R65" i="1"/>
  <c r="S64" i="1"/>
  <c r="R64" i="1"/>
  <c r="G61" i="1"/>
  <c r="G62" i="1"/>
  <c r="E61" i="1"/>
  <c r="E62" i="1"/>
  <c r="C61" i="1"/>
  <c r="C62" i="1"/>
  <c r="S60" i="1"/>
  <c r="R60" i="1"/>
  <c r="S59" i="1"/>
  <c r="R59" i="1"/>
  <c r="S58" i="1"/>
  <c r="R58" i="1"/>
  <c r="S57" i="1"/>
  <c r="R57" i="1"/>
  <c r="S56" i="1"/>
  <c r="R56" i="1"/>
  <c r="S55" i="1"/>
  <c r="R55" i="1"/>
  <c r="S54" i="1"/>
  <c r="R54" i="1"/>
  <c r="S53" i="1"/>
  <c r="R53" i="1"/>
  <c r="S52" i="1"/>
  <c r="R52" i="1"/>
  <c r="S51" i="1"/>
  <c r="R51" i="1"/>
  <c r="S50" i="1"/>
  <c r="R50" i="1"/>
  <c r="G47" i="1"/>
  <c r="G48" i="1"/>
  <c r="E47" i="1"/>
  <c r="E48" i="1"/>
  <c r="C47" i="1"/>
  <c r="C48" i="1"/>
  <c r="S46" i="1"/>
  <c r="R46" i="1"/>
  <c r="S45" i="1"/>
  <c r="R45" i="1"/>
  <c r="S44" i="1"/>
  <c r="R44" i="1"/>
  <c r="S43" i="1"/>
  <c r="R43" i="1"/>
  <c r="S42" i="1"/>
  <c r="R42" i="1"/>
  <c r="S41" i="1"/>
  <c r="R41" i="1"/>
  <c r="S40" i="1"/>
  <c r="R40" i="1"/>
  <c r="S39" i="1"/>
  <c r="R39" i="1"/>
  <c r="S38" i="1"/>
  <c r="R38" i="1"/>
  <c r="S37" i="1"/>
  <c r="R37" i="1"/>
  <c r="S36" i="1"/>
  <c r="R36" i="1"/>
  <c r="S35" i="1"/>
  <c r="R35" i="1"/>
  <c r="S34" i="1"/>
  <c r="R34" i="1"/>
  <c r="S33" i="1"/>
  <c r="R33" i="1"/>
  <c r="S32" i="1"/>
  <c r="R32" i="1"/>
  <c r="S31" i="1"/>
  <c r="R31" i="1"/>
  <c r="S30" i="1"/>
  <c r="R30" i="1"/>
  <c r="S29" i="1"/>
  <c r="R29" i="1"/>
  <c r="S28" i="1"/>
  <c r="R28" i="1"/>
  <c r="S27" i="1"/>
  <c r="R27" i="1"/>
  <c r="S26" i="1"/>
  <c r="R26" i="1"/>
  <c r="S25" i="1"/>
  <c r="R25" i="1"/>
  <c r="S24" i="1"/>
  <c r="R24" i="1"/>
  <c r="S23" i="1"/>
  <c r="R23" i="1"/>
  <c r="S22" i="1"/>
  <c r="R22" i="1"/>
  <c r="S21" i="1"/>
  <c r="R21" i="1"/>
  <c r="S20" i="1"/>
  <c r="R20" i="1"/>
  <c r="S19" i="1"/>
  <c r="R19" i="1"/>
  <c r="S18" i="1"/>
  <c r="R18" i="1"/>
  <c r="S17" i="1"/>
  <c r="R17" i="1"/>
  <c r="S16" i="1"/>
  <c r="R16" i="1"/>
  <c r="S15" i="1"/>
  <c r="R15" i="1"/>
  <c r="S14" i="1"/>
  <c r="R14" i="1"/>
  <c r="S13" i="1"/>
  <c r="R13" i="1"/>
  <c r="S12" i="1"/>
  <c r="R12" i="1"/>
  <c r="S11" i="1"/>
  <c r="R11" i="1"/>
  <c r="S10" i="1"/>
  <c r="R10" i="1"/>
  <c r="S9" i="1"/>
  <c r="R9" i="1"/>
  <c r="S8" i="1"/>
  <c r="R8" i="1"/>
  <c r="S7" i="1"/>
  <c r="R7" i="1"/>
  <c r="S6" i="1"/>
  <c r="R6" i="1"/>
  <c r="S5" i="1"/>
  <c r="R5" i="1"/>
  <c r="S4" i="1"/>
  <c r="R4" i="1"/>
</calcChain>
</file>

<file path=xl/sharedStrings.xml><?xml version="1.0" encoding="utf-8"?>
<sst xmlns="http://schemas.openxmlformats.org/spreadsheetml/2006/main" count="67" uniqueCount="36">
  <si>
    <t>chondrite</t>
  </si>
  <si>
    <t>object #</t>
  </si>
  <si>
    <r>
      <rPr>
        <b/>
        <sz val="14"/>
        <color indexed="8"/>
        <rFont val="Symbol"/>
        <family val="1"/>
        <charset val="2"/>
      </rPr>
      <t>d</t>
    </r>
    <r>
      <rPr>
        <b/>
        <vertAlign val="superscript"/>
        <sz val="14"/>
        <color indexed="8"/>
        <rFont val="Calibri"/>
        <family val="2"/>
      </rPr>
      <t>18</t>
    </r>
    <r>
      <rPr>
        <b/>
        <sz val="14"/>
        <color indexed="8"/>
        <rFont val="Calibri"/>
        <family val="2"/>
      </rPr>
      <t xml:space="preserve">O </t>
    </r>
  </si>
  <si>
    <t>2σ</t>
  </si>
  <si>
    <r>
      <rPr>
        <b/>
        <sz val="14"/>
        <color indexed="8"/>
        <rFont val="Symbol"/>
        <family val="1"/>
        <charset val="2"/>
      </rPr>
      <t>d</t>
    </r>
    <r>
      <rPr>
        <b/>
        <vertAlign val="superscript"/>
        <sz val="14"/>
        <color indexed="8"/>
        <rFont val="Calibri"/>
        <family val="2"/>
      </rPr>
      <t>17</t>
    </r>
    <r>
      <rPr>
        <b/>
        <sz val="14"/>
        <color indexed="8"/>
        <rFont val="Calibri"/>
        <family val="2"/>
      </rPr>
      <t xml:space="preserve">O </t>
    </r>
  </si>
  <si>
    <r>
      <rPr>
        <b/>
        <sz val="14"/>
        <color indexed="8"/>
        <rFont val="Symbol"/>
        <family val="1"/>
        <charset val="2"/>
      </rPr>
      <t>D</t>
    </r>
    <r>
      <rPr>
        <b/>
        <vertAlign val="superscript"/>
        <sz val="14"/>
        <color indexed="8"/>
        <rFont val="Calibri"/>
        <family val="2"/>
      </rPr>
      <t>17</t>
    </r>
    <r>
      <rPr>
        <b/>
        <sz val="14"/>
        <color indexed="8"/>
        <rFont val="Calibri"/>
        <family val="2"/>
      </rPr>
      <t xml:space="preserve">O </t>
    </r>
  </si>
  <si>
    <r>
      <t>Al</t>
    </r>
    <r>
      <rPr>
        <b/>
        <vertAlign val="subscript"/>
        <sz val="14"/>
        <color indexed="8"/>
        <rFont val="Calibri"/>
        <family val="2"/>
      </rPr>
      <t>2</t>
    </r>
    <r>
      <rPr>
        <b/>
        <sz val="14"/>
        <color indexed="8"/>
        <rFont val="Calibri"/>
        <family val="2"/>
      </rPr>
      <t>O</t>
    </r>
    <r>
      <rPr>
        <b/>
        <vertAlign val="subscript"/>
        <sz val="14"/>
        <color indexed="8"/>
        <rFont val="Calibri"/>
        <family val="2"/>
      </rPr>
      <t>3</t>
    </r>
  </si>
  <si>
    <r>
      <t>TiO</t>
    </r>
    <r>
      <rPr>
        <b/>
        <vertAlign val="subscript"/>
        <sz val="14"/>
        <color indexed="8"/>
        <rFont val="Calibri"/>
        <family val="2"/>
      </rPr>
      <t>2</t>
    </r>
  </si>
  <si>
    <t>MnO</t>
  </si>
  <si>
    <t>CaO</t>
  </si>
  <si>
    <r>
      <t>Cr</t>
    </r>
    <r>
      <rPr>
        <b/>
        <vertAlign val="subscript"/>
        <sz val="14"/>
        <color indexed="8"/>
        <rFont val="Calibri"/>
        <family val="2"/>
      </rPr>
      <t>2</t>
    </r>
    <r>
      <rPr>
        <b/>
        <sz val="14"/>
        <color indexed="8"/>
        <rFont val="Calibri"/>
        <family val="2"/>
      </rPr>
      <t>O</t>
    </r>
    <r>
      <rPr>
        <b/>
        <vertAlign val="subscript"/>
        <sz val="14"/>
        <color indexed="8"/>
        <rFont val="Calibri"/>
        <family val="2"/>
      </rPr>
      <t>3</t>
    </r>
  </si>
  <si>
    <t>NiO</t>
  </si>
  <si>
    <t>MgO</t>
  </si>
  <si>
    <t>FeO</t>
  </si>
  <si>
    <r>
      <t>SiO</t>
    </r>
    <r>
      <rPr>
        <b/>
        <vertAlign val="subscript"/>
        <sz val="14"/>
        <color indexed="8"/>
        <rFont val="Calibri"/>
        <family val="2"/>
      </rPr>
      <t>2</t>
    </r>
  </si>
  <si>
    <t>Total</t>
  </si>
  <si>
    <t>Fo#</t>
  </si>
  <si>
    <t>NWA 12482</t>
  </si>
  <si>
    <t>Ch-2</t>
  </si>
  <si>
    <t>average</t>
  </si>
  <si>
    <t>std. Dev.</t>
  </si>
  <si>
    <t>Ch-4</t>
  </si>
  <si>
    <t>Ch-7</t>
  </si>
  <si>
    <t>Ch-14</t>
  </si>
  <si>
    <t>Ch-29</t>
  </si>
  <si>
    <t>IOG-1</t>
  </si>
  <si>
    <t>IOG-2</t>
  </si>
  <si>
    <t>IOG-3</t>
  </si>
  <si>
    <t>IOG-4</t>
  </si>
  <si>
    <t>IOG-5</t>
  </si>
  <si>
    <t>IOG-7</t>
  </si>
  <si>
    <t>IOG-20</t>
  </si>
  <si>
    <t>IOG-33</t>
  </si>
  <si>
    <r>
      <rPr>
        <b/>
        <sz val="14"/>
        <color indexed="8"/>
        <rFont val="Symbol"/>
        <family val="1"/>
        <charset val="2"/>
      </rPr>
      <t>D</t>
    </r>
    <r>
      <rPr>
        <b/>
        <vertAlign val="superscript"/>
        <sz val="14"/>
        <color indexed="8"/>
        <rFont val="Calibri"/>
        <family val="2"/>
      </rPr>
      <t>18</t>
    </r>
    <r>
      <rPr>
        <b/>
        <sz val="14"/>
        <color indexed="8"/>
        <rFont val="Calibri"/>
        <family val="2"/>
      </rPr>
      <t xml:space="preserve">O </t>
    </r>
  </si>
  <si>
    <t>σ</t>
  </si>
  <si>
    <t>Ch14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</si>
</sst>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6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indexed="8"/>
      <name val="Calibri"/>
      <family val="2"/>
    </font>
    <font>
      <b/>
      <sz val="14"/>
      <color indexed="8"/>
      <name val="Symbol"/>
      <family val="1"/>
      <charset val="2"/>
    </font>
    <font>
      <b/>
      <vertAlign val="superscript"/>
      <sz val="14"/>
      <color indexed="8"/>
      <name val="Calibri"/>
      <family val="2"/>
    </font>
    <font>
      <b/>
      <sz val="14"/>
      <color rgb="FF000000"/>
      <name val="Calibri"/>
      <family val="2"/>
      <scheme val="minor"/>
    </font>
    <font>
      <b/>
      <vertAlign val="subscript"/>
      <sz val="14"/>
      <color indexed="8"/>
      <name val="Calibri"/>
      <family val="2"/>
    </font>
    <font>
      <i/>
      <sz val="14"/>
      <color theme="1"/>
      <name val="Calibri"/>
      <family val="2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0000"/>
      <name val="Calibri"/>
      <family val="2"/>
    </font>
    <font>
      <sz val="14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</borders>
  <cellStyleXfs count="37">
    <xf numFmtId="0" fontId="0" fillId="0" borderId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2" fontId="1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0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2" fontId="0" fillId="0" borderId="0" xfId="0" applyNumberFormat="1"/>
    <xf numFmtId="164" fontId="12" fillId="0" borderId="0" xfId="0" applyNumberFormat="1" applyFont="1" applyAlignment="1">
      <alignment horizontal="center" vertical="center"/>
    </xf>
    <xf numFmtId="165" fontId="12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165" fontId="13" fillId="0" borderId="0" xfId="0" applyNumberFormat="1" applyFont="1" applyAlignment="1">
      <alignment horizontal="center" vertical="center"/>
    </xf>
    <xf numFmtId="2" fontId="13" fillId="0" borderId="0" xfId="0" applyNumberFormat="1" applyFont="1" applyAlignment="1">
      <alignment horizontal="center" vertical="center"/>
    </xf>
    <xf numFmtId="0" fontId="1" fillId="0" borderId="0" xfId="0" applyFont="1"/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1" xfId="0" applyBorder="1"/>
    <xf numFmtId="0" fontId="0" fillId="0" borderId="2" xfId="0" applyBorder="1"/>
  </cellXfs>
  <cellStyles count="37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4"/>
  <sheetViews>
    <sheetView tabSelected="1" topLeftCell="A64" workbookViewId="0">
      <selection activeCell="U42" sqref="U42"/>
    </sheetView>
  </sheetViews>
  <sheetFormatPr baseColWidth="10" defaultRowHeight="15" x14ac:dyDescent="0"/>
  <cols>
    <col min="1" max="1" width="12.5" bestFit="1" customWidth="1"/>
  </cols>
  <sheetData>
    <row r="1" spans="1:20" ht="18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0" ht="21" thickBot="1">
      <c r="A2" s="3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4" t="s">
        <v>3</v>
      </c>
      <c r="G2" s="5" t="s">
        <v>5</v>
      </c>
      <c r="H2" s="4" t="s">
        <v>3</v>
      </c>
      <c r="I2" s="3" t="s">
        <v>6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11</v>
      </c>
      <c r="O2" s="3" t="s">
        <v>12</v>
      </c>
      <c r="P2" s="3" t="s">
        <v>13</v>
      </c>
      <c r="Q2" s="3" t="s">
        <v>14</v>
      </c>
      <c r="R2" s="3" t="s">
        <v>15</v>
      </c>
      <c r="S2" s="3" t="s">
        <v>16</v>
      </c>
      <c r="T2" s="6"/>
    </row>
    <row r="3" spans="1:20" ht="19" thickTop="1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20" ht="18">
      <c r="A4" s="7" t="s">
        <v>17</v>
      </c>
      <c r="B4" s="7" t="s">
        <v>18</v>
      </c>
      <c r="C4" s="8">
        <v>6.5292473116423668</v>
      </c>
      <c r="D4" s="8">
        <v>0.52872076851092142</v>
      </c>
      <c r="E4" s="8">
        <v>5.2975827013249237</v>
      </c>
      <c r="F4" s="8">
        <v>0.80329559645155413</v>
      </c>
      <c r="G4" s="8">
        <v>1.9023740992708928</v>
      </c>
      <c r="H4" s="8">
        <v>0.84904237781377578</v>
      </c>
      <c r="I4" s="9">
        <v>4.87E-2</v>
      </c>
      <c r="J4" s="9">
        <v>2.41E-2</v>
      </c>
      <c r="K4" s="9">
        <v>6.5799999999999997E-2</v>
      </c>
      <c r="L4" s="9">
        <v>0.193</v>
      </c>
      <c r="M4" s="9">
        <v>7.4300000000000005E-2</v>
      </c>
      <c r="N4" s="9">
        <v>9.64E-2</v>
      </c>
      <c r="O4" s="9">
        <v>52.791800000000002</v>
      </c>
      <c r="P4" s="9">
        <v>4.9701000000000004</v>
      </c>
      <c r="Q4" s="9">
        <v>41.408700000000003</v>
      </c>
      <c r="R4" s="10">
        <f t="shared" ref="R4:R46" si="0">SUM(I4:Q4)</f>
        <v>99.672899999999998</v>
      </c>
      <c r="S4" s="10">
        <f>100*O4/40.31/(O4/40.31+P4/71.85)</f>
        <v>94.983148521123724</v>
      </c>
      <c r="T4" s="11"/>
    </row>
    <row r="5" spans="1:20" ht="18">
      <c r="A5" s="1"/>
      <c r="B5" s="1"/>
      <c r="C5" s="8">
        <v>7.4902468648316267</v>
      </c>
      <c r="D5" s="8">
        <v>0.4868645263089082</v>
      </c>
      <c r="E5" s="8">
        <v>5.1728492408135622</v>
      </c>
      <c r="F5" s="8">
        <v>0.69047176722618875</v>
      </c>
      <c r="G5" s="8">
        <v>1.2779208711011161</v>
      </c>
      <c r="H5" s="8">
        <v>0.7354223849240018</v>
      </c>
      <c r="I5" s="9">
        <v>0.14849999999999999</v>
      </c>
      <c r="J5" s="9">
        <v>5.4399999999999997E-2</v>
      </c>
      <c r="K5" s="9">
        <v>9.6299999999999997E-2</v>
      </c>
      <c r="L5" s="9">
        <v>0.30370000000000003</v>
      </c>
      <c r="M5" s="9">
        <v>0.18990000000000001</v>
      </c>
      <c r="N5" s="9">
        <v>3.7999999999999999E-2</v>
      </c>
      <c r="O5" s="9">
        <v>54.584600000000002</v>
      </c>
      <c r="P5" s="9">
        <v>2.6640999999999999</v>
      </c>
      <c r="Q5" s="9">
        <v>41.918199999999999</v>
      </c>
      <c r="R5" s="10">
        <f t="shared" si="0"/>
        <v>99.997700000000009</v>
      </c>
      <c r="S5" s="10">
        <f t="shared" ref="S5:S46" si="1">100*O5/40.31/(O5/40.31+P5/71.85)</f>
        <v>97.33477161265067</v>
      </c>
      <c r="T5" s="11"/>
    </row>
    <row r="6" spans="1:20" ht="18">
      <c r="A6" s="1"/>
      <c r="B6" s="1"/>
      <c r="C6" s="8">
        <v>6.1635963132337945</v>
      </c>
      <c r="D6" s="8">
        <v>0.35478678179626266</v>
      </c>
      <c r="E6" s="8">
        <v>4.4637342969691662</v>
      </c>
      <c r="F6" s="8">
        <v>0.68118851046902973</v>
      </c>
      <c r="G6" s="8">
        <v>1.258664214087593</v>
      </c>
      <c r="H6" s="8">
        <v>0.70572942733338995</v>
      </c>
      <c r="I6" s="9">
        <v>8.2299999999999998E-2</v>
      </c>
      <c r="J6" s="9">
        <v>2.47E-2</v>
      </c>
      <c r="K6" s="9">
        <v>5.9700000000000003E-2</v>
      </c>
      <c r="L6" s="9">
        <v>0.11700000000000001</v>
      </c>
      <c r="M6" s="9">
        <v>0.12180000000000001</v>
      </c>
      <c r="N6" s="9">
        <v>0.25009999999999999</v>
      </c>
      <c r="O6" s="9">
        <v>53.331200000000003</v>
      </c>
      <c r="P6" s="9">
        <v>4.2117000000000004</v>
      </c>
      <c r="Q6" s="9">
        <v>41.8108</v>
      </c>
      <c r="R6" s="10">
        <f t="shared" si="0"/>
        <v>100.0093</v>
      </c>
      <c r="S6" s="10">
        <f t="shared" si="1"/>
        <v>95.757377954975681</v>
      </c>
      <c r="T6" s="11"/>
    </row>
    <row r="7" spans="1:20" ht="18">
      <c r="A7" s="1"/>
      <c r="B7" s="1"/>
      <c r="C7" s="8">
        <v>6.8520035432289008</v>
      </c>
      <c r="D7" s="8">
        <v>0.57054703744785895</v>
      </c>
      <c r="E7" s="8">
        <v>4.5325316130670705</v>
      </c>
      <c r="F7" s="8">
        <v>0.87015084107020368</v>
      </c>
      <c r="G7" s="8">
        <v>0.96948977058804209</v>
      </c>
      <c r="H7" s="8">
        <v>0.9193389770416035</v>
      </c>
      <c r="I7" s="9">
        <v>0.1133</v>
      </c>
      <c r="J7" s="9">
        <v>2.3099999999999999E-2</v>
      </c>
      <c r="K7" s="9">
        <v>7.3999999999999996E-2</v>
      </c>
      <c r="L7" s="9">
        <v>0.2024</v>
      </c>
      <c r="M7" s="9">
        <v>9.6100000000000005E-2</v>
      </c>
      <c r="N7" s="9">
        <v>0.112</v>
      </c>
      <c r="O7" s="9">
        <v>53.6068</v>
      </c>
      <c r="P7" s="9">
        <v>3.7240000000000002</v>
      </c>
      <c r="Q7" s="9">
        <v>41.906599999999997</v>
      </c>
      <c r="R7" s="10">
        <f t="shared" si="0"/>
        <v>99.8583</v>
      </c>
      <c r="S7" s="10">
        <f t="shared" si="1"/>
        <v>96.248792363521815</v>
      </c>
      <c r="T7" s="11"/>
    </row>
    <row r="8" spans="1:20" ht="18">
      <c r="A8" s="1"/>
      <c r="B8" s="1"/>
      <c r="C8" s="8">
        <v>7.4793146608940031</v>
      </c>
      <c r="D8" s="8">
        <v>0.3879566922330549</v>
      </c>
      <c r="E8" s="8">
        <v>5.3551267150254827</v>
      </c>
      <c r="F8" s="8">
        <v>0.89728530709560206</v>
      </c>
      <c r="G8" s="8">
        <v>1.4658830913606011</v>
      </c>
      <c r="H8" s="8">
        <v>0.91968414858077219</v>
      </c>
      <c r="I8" s="9">
        <v>1.72E-2</v>
      </c>
      <c r="J8" s="9">
        <v>3.7000000000000002E-3</v>
      </c>
      <c r="K8" s="9">
        <v>0.1055</v>
      </c>
      <c r="L8" s="9">
        <v>0.3034</v>
      </c>
      <c r="M8" s="9">
        <v>0.04</v>
      </c>
      <c r="N8" s="9">
        <v>0.1167</v>
      </c>
      <c r="O8" s="9">
        <v>51.543900000000001</v>
      </c>
      <c r="P8" s="9">
        <v>7.3533999999999997</v>
      </c>
      <c r="Q8" s="9">
        <v>41.374099999999999</v>
      </c>
      <c r="R8" s="10">
        <f t="shared" si="0"/>
        <v>100.8579</v>
      </c>
      <c r="S8" s="10">
        <f t="shared" si="1"/>
        <v>92.589323558321325</v>
      </c>
      <c r="T8" s="11"/>
    </row>
    <row r="9" spans="1:20" ht="18">
      <c r="A9" s="1"/>
      <c r="B9" s="1"/>
      <c r="C9" s="8">
        <v>6.8107323609753294</v>
      </c>
      <c r="D9" s="8">
        <v>0.3323306381648452</v>
      </c>
      <c r="E9" s="8">
        <v>5.450678916346245</v>
      </c>
      <c r="F9" s="8">
        <v>0.80367215284053473</v>
      </c>
      <c r="G9" s="8">
        <v>1.9090980886390736</v>
      </c>
      <c r="H9" s="8">
        <v>0.82204190467371518</v>
      </c>
      <c r="I9" s="9">
        <v>0.26779999999999998</v>
      </c>
      <c r="J9" s="9">
        <v>4.5900000000000003E-2</v>
      </c>
      <c r="K9" s="9">
        <v>6.5000000000000002E-2</v>
      </c>
      <c r="L9" s="9">
        <v>0.2225</v>
      </c>
      <c r="M9" s="9">
        <v>0.2036</v>
      </c>
      <c r="N9" s="9">
        <v>0.15670000000000001</v>
      </c>
      <c r="O9" s="9">
        <v>54.665100000000002</v>
      </c>
      <c r="P9" s="9">
        <v>1.8898999999999999</v>
      </c>
      <c r="Q9" s="9">
        <v>41.833100000000002</v>
      </c>
      <c r="R9" s="10">
        <f t="shared" si="0"/>
        <v>99.349600000000009</v>
      </c>
      <c r="S9" s="10">
        <f t="shared" si="1"/>
        <v>98.097293812165859</v>
      </c>
      <c r="T9" s="11"/>
    </row>
    <row r="10" spans="1:20" ht="18">
      <c r="A10" s="1"/>
      <c r="B10" s="1"/>
      <c r="C10" s="8">
        <v>6.3591242953786953</v>
      </c>
      <c r="D10" s="8">
        <v>0.27935035252360191</v>
      </c>
      <c r="E10" s="8">
        <v>4.6062749952508764</v>
      </c>
      <c r="F10" s="8">
        <v>0.63719664031750789</v>
      </c>
      <c r="G10" s="8">
        <v>1.2995303616539546</v>
      </c>
      <c r="H10" s="8">
        <v>0.65354468885652184</v>
      </c>
      <c r="I10" s="9">
        <v>0.2029</v>
      </c>
      <c r="J10" s="9">
        <v>5.3100000000000001E-2</v>
      </c>
      <c r="K10" s="9">
        <v>5.0200000000000002E-2</v>
      </c>
      <c r="L10" s="9">
        <v>0.31780000000000003</v>
      </c>
      <c r="M10" s="9">
        <v>0.2014</v>
      </c>
      <c r="N10" s="9">
        <v>0.1358</v>
      </c>
      <c r="O10" s="9">
        <v>52.837299999999999</v>
      </c>
      <c r="P10" s="9">
        <v>4.2247000000000003</v>
      </c>
      <c r="Q10" s="9">
        <v>41.559699999999999</v>
      </c>
      <c r="R10" s="10">
        <f t="shared" si="0"/>
        <v>99.582899999999995</v>
      </c>
      <c r="S10" s="10">
        <f t="shared" si="1"/>
        <v>95.706772010314182</v>
      </c>
      <c r="T10" s="11"/>
    </row>
    <row r="11" spans="1:20" ht="18">
      <c r="A11" s="1"/>
      <c r="B11" s="1"/>
      <c r="C11" s="8">
        <v>7.3585555480932348</v>
      </c>
      <c r="D11" s="8">
        <v>0.55042340644357346</v>
      </c>
      <c r="E11" s="8">
        <v>5.5207100177334301</v>
      </c>
      <c r="F11" s="8">
        <v>0.67824102553199561</v>
      </c>
      <c r="G11" s="8">
        <v>1.6942611327249479</v>
      </c>
      <c r="H11" s="8">
        <v>0.7361609030658266</v>
      </c>
      <c r="I11" s="9">
        <v>5.3800000000000001E-2</v>
      </c>
      <c r="J11" s="9">
        <v>1.54E-2</v>
      </c>
      <c r="K11" s="9">
        <v>7.9699999999999993E-2</v>
      </c>
      <c r="L11" s="9">
        <v>0.1696</v>
      </c>
      <c r="M11" s="9">
        <v>5.3999999999999999E-2</v>
      </c>
      <c r="N11" s="9">
        <v>4.8399999999999999E-2</v>
      </c>
      <c r="O11" s="9">
        <v>53.8765</v>
      </c>
      <c r="P11" s="9">
        <v>3.3515999999999999</v>
      </c>
      <c r="Q11" s="9">
        <v>41.959499999999998</v>
      </c>
      <c r="R11" s="10">
        <f t="shared" si="0"/>
        <v>99.608499999999992</v>
      </c>
      <c r="S11" s="10">
        <f t="shared" si="1"/>
        <v>96.627592910019644</v>
      </c>
      <c r="T11" s="11"/>
    </row>
    <row r="12" spans="1:20" ht="18">
      <c r="A12" s="1"/>
      <c r="B12" s="1"/>
      <c r="C12" s="8">
        <v>6.9832644134582935</v>
      </c>
      <c r="D12" s="8">
        <v>0.48396094679697682</v>
      </c>
      <c r="E12" s="8">
        <v>4.1840661801393129</v>
      </c>
      <c r="F12" s="8">
        <v>0.71585592159947098</v>
      </c>
      <c r="G12" s="8">
        <v>0.5527686851410003</v>
      </c>
      <c r="H12" s="8">
        <v>0.75880320323183059</v>
      </c>
      <c r="I12" s="9">
        <v>0.1489</v>
      </c>
      <c r="J12" s="9">
        <v>5.0700000000000002E-2</v>
      </c>
      <c r="K12" s="9">
        <v>6.6799999999999998E-2</v>
      </c>
      <c r="L12" s="9">
        <v>0.501</v>
      </c>
      <c r="M12" s="9">
        <v>0.1895</v>
      </c>
      <c r="N12" s="9">
        <v>5.16E-2</v>
      </c>
      <c r="O12" s="9">
        <v>54.167000000000002</v>
      </c>
      <c r="P12" s="9">
        <v>2.7534999999999998</v>
      </c>
      <c r="Q12" s="9">
        <v>41.645200000000003</v>
      </c>
      <c r="R12" s="10">
        <f t="shared" si="0"/>
        <v>99.574200000000005</v>
      </c>
      <c r="S12" s="10">
        <f t="shared" si="1"/>
        <v>97.227165505206358</v>
      </c>
      <c r="T12" s="11"/>
    </row>
    <row r="13" spans="1:20" ht="18">
      <c r="A13" s="1"/>
      <c r="B13" s="1"/>
      <c r="C13" s="8">
        <v>6.8271415892274447</v>
      </c>
      <c r="D13" s="8">
        <v>0.39274893610892803</v>
      </c>
      <c r="E13" s="8">
        <v>4.7058069087297572</v>
      </c>
      <c r="F13" s="8">
        <v>0.8243813269498167</v>
      </c>
      <c r="G13" s="8">
        <v>1.1556932823314856</v>
      </c>
      <c r="H13" s="8">
        <v>0.84930220719967164</v>
      </c>
      <c r="I13" s="9">
        <v>7.3800000000000004E-2</v>
      </c>
      <c r="J13" s="9">
        <v>2.8000000000000001E-2</v>
      </c>
      <c r="K13" s="9">
        <v>7.4999999999999997E-2</v>
      </c>
      <c r="L13" s="9">
        <v>0.28000000000000003</v>
      </c>
      <c r="M13" s="9">
        <v>0.1087</v>
      </c>
      <c r="N13" s="9">
        <v>4.53E-2</v>
      </c>
      <c r="O13" s="9">
        <v>52.518700000000003</v>
      </c>
      <c r="P13" s="9">
        <v>5.2846000000000002</v>
      </c>
      <c r="Q13" s="9">
        <v>41.557299999999998</v>
      </c>
      <c r="R13" s="10">
        <f t="shared" si="0"/>
        <v>99.971399999999988</v>
      </c>
      <c r="S13" s="10">
        <f t="shared" si="1"/>
        <v>94.656397429091172</v>
      </c>
      <c r="T13" s="11"/>
    </row>
    <row r="14" spans="1:20" ht="18">
      <c r="A14" s="1"/>
      <c r="B14" s="1"/>
      <c r="C14" s="8">
        <v>8.8414410596051241</v>
      </c>
      <c r="D14" s="8">
        <v>0.48353124718445817</v>
      </c>
      <c r="E14" s="8">
        <v>4.7626034040366836</v>
      </c>
      <c r="F14" s="8">
        <v>0.72445107654920515</v>
      </c>
      <c r="G14" s="8">
        <v>0.16505405304201926</v>
      </c>
      <c r="H14" s="8">
        <v>0.76684388853998076</v>
      </c>
      <c r="I14" s="9">
        <v>1.52E-2</v>
      </c>
      <c r="J14" s="9">
        <v>6.0000000000000001E-3</v>
      </c>
      <c r="K14" s="9">
        <v>9.8000000000000004E-2</v>
      </c>
      <c r="L14" s="9">
        <v>0.26390000000000002</v>
      </c>
      <c r="M14" s="9">
        <v>2.8500000000000001E-2</v>
      </c>
      <c r="N14" s="9">
        <v>8.9399999999999993E-2</v>
      </c>
      <c r="O14" s="9">
        <v>50.752400000000002</v>
      </c>
      <c r="P14" s="9">
        <v>7.3433999999999999</v>
      </c>
      <c r="Q14" s="9">
        <v>41.126800000000003</v>
      </c>
      <c r="R14" s="10">
        <f t="shared" si="0"/>
        <v>99.723600000000005</v>
      </c>
      <c r="S14" s="10">
        <f t="shared" si="1"/>
        <v>92.49189553372598</v>
      </c>
      <c r="T14" s="11"/>
    </row>
    <row r="15" spans="1:20" ht="18">
      <c r="A15" s="1"/>
      <c r="B15" s="1"/>
      <c r="C15" s="8">
        <v>8.7426834942115867</v>
      </c>
      <c r="D15" s="8">
        <v>0.46578949727308327</v>
      </c>
      <c r="E15" s="8">
        <v>5.6240555092223747</v>
      </c>
      <c r="F15" s="8">
        <v>0.64585240828152746</v>
      </c>
      <c r="G15" s="8">
        <v>1.0778600922323491</v>
      </c>
      <c r="H15" s="8">
        <v>0.68977625233348894</v>
      </c>
      <c r="I15" s="8">
        <v>0.1176</v>
      </c>
      <c r="J15" s="8">
        <v>1.6799999999999999E-2</v>
      </c>
      <c r="K15" s="8">
        <v>9.9500000000000005E-2</v>
      </c>
      <c r="L15" s="8">
        <v>0.32119999999999999</v>
      </c>
      <c r="M15" s="8">
        <v>4.4299999999999999E-2</v>
      </c>
      <c r="N15" s="8">
        <v>0.10639999999999999</v>
      </c>
      <c r="O15" s="8">
        <v>53.520600000000002</v>
      </c>
      <c r="P15" s="8">
        <v>4.0263</v>
      </c>
      <c r="Q15" s="8">
        <v>42.2453</v>
      </c>
      <c r="R15" s="10">
        <f t="shared" si="0"/>
        <v>100.49799999999999</v>
      </c>
      <c r="S15" s="10">
        <f t="shared" si="1"/>
        <v>95.950347704652245</v>
      </c>
      <c r="T15" s="11"/>
    </row>
    <row r="16" spans="1:20" ht="18">
      <c r="A16" s="1"/>
      <c r="B16" s="1"/>
      <c r="C16" s="8">
        <v>6.7540438642493967</v>
      </c>
      <c r="D16" s="8">
        <v>0.25213411140782871</v>
      </c>
      <c r="E16" s="8">
        <v>4.4303763186888592</v>
      </c>
      <c r="F16" s="8">
        <v>0.58651407052865712</v>
      </c>
      <c r="G16" s="8">
        <v>0.91827350927917273</v>
      </c>
      <c r="H16" s="8">
        <v>0.60098961580772003</v>
      </c>
      <c r="I16" s="8">
        <v>0.27150000000000002</v>
      </c>
      <c r="J16" s="8">
        <v>6.3700000000000007E-2</v>
      </c>
      <c r="K16" s="8">
        <v>0.16089999999999999</v>
      </c>
      <c r="L16" s="8">
        <v>0.2258</v>
      </c>
      <c r="M16" s="8">
        <v>0.3619</v>
      </c>
      <c r="N16" s="8">
        <v>0.2273</v>
      </c>
      <c r="O16" s="8">
        <v>44.533700000000003</v>
      </c>
      <c r="P16" s="8">
        <v>15.98</v>
      </c>
      <c r="Q16" s="8">
        <v>39.9193</v>
      </c>
      <c r="R16" s="10">
        <f t="shared" si="0"/>
        <v>101.7441</v>
      </c>
      <c r="S16" s="10">
        <f t="shared" si="1"/>
        <v>83.242181750275392</v>
      </c>
      <c r="T16" s="11"/>
    </row>
    <row r="17" spans="1:20" ht="18">
      <c r="A17" s="1"/>
      <c r="B17" s="1"/>
      <c r="C17" s="8">
        <v>6.9643718648280037</v>
      </c>
      <c r="D17" s="8">
        <v>0.36149088617281361</v>
      </c>
      <c r="E17" s="8">
        <v>4.8566492226555189</v>
      </c>
      <c r="F17" s="8">
        <v>0.81629856795819267</v>
      </c>
      <c r="G17" s="8">
        <v>1.2351758529449568</v>
      </c>
      <c r="H17" s="8">
        <v>0.83766225337371636</v>
      </c>
      <c r="I17" s="8">
        <v>0.32490000000000002</v>
      </c>
      <c r="J17" s="8">
        <v>1.3599999999999999E-2</v>
      </c>
      <c r="K17" s="8">
        <v>0.15920000000000001</v>
      </c>
      <c r="L17" s="8">
        <v>0.2681</v>
      </c>
      <c r="M17" s="8">
        <v>4.0300000000000002E-2</v>
      </c>
      <c r="N17" s="8">
        <v>0.66449999999999998</v>
      </c>
      <c r="O17" s="8">
        <v>48.728299999999997</v>
      </c>
      <c r="P17" s="8">
        <v>9.4802999999999997</v>
      </c>
      <c r="Q17" s="8">
        <v>42.508699999999997</v>
      </c>
      <c r="R17" s="10">
        <f t="shared" si="0"/>
        <v>102.18789999999998</v>
      </c>
      <c r="S17" s="10">
        <f t="shared" si="1"/>
        <v>90.159067411986442</v>
      </c>
      <c r="T17" s="11"/>
    </row>
    <row r="18" spans="1:20" ht="18">
      <c r="A18" s="1"/>
      <c r="B18" s="1"/>
      <c r="C18" s="8">
        <v>6.8733843293119303</v>
      </c>
      <c r="D18" s="8">
        <v>0.40421665416902008</v>
      </c>
      <c r="E18" s="8">
        <v>4.6312891829868672</v>
      </c>
      <c r="F18" s="8">
        <v>0.64924023336086456</v>
      </c>
      <c r="G18" s="8">
        <v>1.0571293317446635</v>
      </c>
      <c r="H18" s="8">
        <v>0.68241763972139824</v>
      </c>
      <c r="I18" s="8">
        <v>0.2278</v>
      </c>
      <c r="J18" s="8">
        <v>6.0900000000000003E-2</v>
      </c>
      <c r="K18" s="8">
        <v>0.1089</v>
      </c>
      <c r="L18" s="8">
        <v>0.1842</v>
      </c>
      <c r="M18" s="8">
        <v>0.15390000000000001</v>
      </c>
      <c r="N18" s="8">
        <v>0.1318</v>
      </c>
      <c r="O18" s="8">
        <v>57.099400000000003</v>
      </c>
      <c r="P18" s="8">
        <v>4.8525999999999998</v>
      </c>
      <c r="Q18" s="8">
        <v>45.218699999999998</v>
      </c>
      <c r="R18" s="10">
        <f t="shared" si="0"/>
        <v>108.0382</v>
      </c>
      <c r="S18" s="10">
        <f t="shared" si="1"/>
        <v>95.449064792700042</v>
      </c>
      <c r="T18" s="11"/>
    </row>
    <row r="19" spans="1:20" ht="18">
      <c r="A19" s="1"/>
      <c r="B19" s="1"/>
      <c r="C19" s="8">
        <v>8.1330490673261675</v>
      </c>
      <c r="D19" s="8">
        <v>0.36589642559940144</v>
      </c>
      <c r="E19" s="8">
        <v>4.8066314950078279</v>
      </c>
      <c r="F19" s="8">
        <v>0.50245887214253904</v>
      </c>
      <c r="G19" s="8">
        <v>0.57744597999822034</v>
      </c>
      <c r="H19" s="8">
        <v>0.53727657935591422</v>
      </c>
      <c r="I19" s="8">
        <v>0.13</v>
      </c>
      <c r="J19" s="8">
        <v>5.1999999999999998E-2</v>
      </c>
      <c r="K19" s="8">
        <v>7.1300000000000002E-2</v>
      </c>
      <c r="L19" s="8">
        <v>0.70050000000000001</v>
      </c>
      <c r="M19" s="8">
        <v>0.17299999999999999</v>
      </c>
      <c r="N19" s="8">
        <v>6.8099999999999994E-2</v>
      </c>
      <c r="O19" s="8">
        <v>52.601399999999998</v>
      </c>
      <c r="P19" s="8">
        <v>4.2367999999999997</v>
      </c>
      <c r="Q19" s="8">
        <v>41.040500000000002</v>
      </c>
      <c r="R19" s="10">
        <f t="shared" si="0"/>
        <v>99.073599999999999</v>
      </c>
      <c r="S19" s="10">
        <f t="shared" si="1"/>
        <v>95.676533314132527</v>
      </c>
      <c r="T19" s="11"/>
    </row>
    <row r="20" spans="1:20" ht="18">
      <c r="A20" s="1"/>
      <c r="B20" s="1"/>
      <c r="C20" s="8">
        <v>8.1489400235845331</v>
      </c>
      <c r="D20" s="8">
        <v>0.44337022891631367</v>
      </c>
      <c r="E20" s="8">
        <v>3.9053628293717999</v>
      </c>
      <c r="F20" s="8">
        <v>0.64337392188510367</v>
      </c>
      <c r="G20" s="8">
        <v>-0.33208598289215718</v>
      </c>
      <c r="H20" s="8">
        <v>0.68343578147173967</v>
      </c>
      <c r="I20" s="8">
        <v>9.3200000000000005E-2</v>
      </c>
      <c r="J20" s="8">
        <v>1.29E-2</v>
      </c>
      <c r="K20" s="8">
        <v>7.1400000000000005E-2</v>
      </c>
      <c r="L20" s="8">
        <v>0.126</v>
      </c>
      <c r="M20" s="8">
        <v>7.7100000000000002E-2</v>
      </c>
      <c r="N20" s="8">
        <v>0.13200000000000001</v>
      </c>
      <c r="O20" s="8">
        <v>54.077100000000002</v>
      </c>
      <c r="P20" s="8">
        <v>3.1436000000000002</v>
      </c>
      <c r="Q20" s="8">
        <v>41.954599999999999</v>
      </c>
      <c r="R20" s="10">
        <f t="shared" si="0"/>
        <v>99.687899999999999</v>
      </c>
      <c r="S20" s="10">
        <f t="shared" si="1"/>
        <v>96.841637063374066</v>
      </c>
      <c r="T20" s="11"/>
    </row>
    <row r="21" spans="1:20" ht="18">
      <c r="A21" s="1"/>
      <c r="B21" s="1"/>
      <c r="C21" s="8">
        <v>6.5988799646097878</v>
      </c>
      <c r="D21" s="8">
        <v>0.45737018440762656</v>
      </c>
      <c r="E21" s="8">
        <v>4.6187821673325704</v>
      </c>
      <c r="F21" s="8">
        <v>0.71337749152516794</v>
      </c>
      <c r="G21" s="8">
        <v>1.1873645857354806</v>
      </c>
      <c r="H21" s="8">
        <v>0.75197855123463664</v>
      </c>
      <c r="I21" s="8">
        <v>0.2021</v>
      </c>
      <c r="J21" s="8">
        <v>6.1899999999999997E-2</v>
      </c>
      <c r="K21" s="8">
        <v>7.8600000000000003E-2</v>
      </c>
      <c r="L21" s="8">
        <v>0.35649999999999998</v>
      </c>
      <c r="M21" s="8">
        <v>0.1807</v>
      </c>
      <c r="N21" s="8">
        <v>0.14760000000000001</v>
      </c>
      <c r="O21" s="8">
        <v>51.604399999999998</v>
      </c>
      <c r="P21" s="8">
        <v>6.8474000000000004</v>
      </c>
      <c r="Q21" s="8">
        <v>41.2224</v>
      </c>
      <c r="R21" s="10">
        <f t="shared" si="0"/>
        <v>100.7016</v>
      </c>
      <c r="S21" s="10">
        <f t="shared" si="1"/>
        <v>93.071463127460845</v>
      </c>
      <c r="T21" s="11"/>
    </row>
    <row r="22" spans="1:20" ht="18">
      <c r="A22" s="1"/>
      <c r="B22" s="1"/>
      <c r="C22" s="8">
        <v>7.6840251899906384</v>
      </c>
      <c r="D22" s="8">
        <v>0.36823275104628822</v>
      </c>
      <c r="E22" s="8">
        <v>4.7313396773040184</v>
      </c>
      <c r="F22" s="8">
        <v>0.62381900531144374</v>
      </c>
      <c r="G22" s="8">
        <v>0.73564657850888615</v>
      </c>
      <c r="H22" s="8">
        <v>0.65254512215323324</v>
      </c>
      <c r="I22" s="8">
        <v>0.12820000000000001</v>
      </c>
      <c r="J22" s="8">
        <v>4.6800000000000001E-2</v>
      </c>
      <c r="K22" s="8">
        <v>0.15010000000000001</v>
      </c>
      <c r="L22" s="8">
        <v>0.16320000000000001</v>
      </c>
      <c r="M22" s="8">
        <v>9.6100000000000005E-2</v>
      </c>
      <c r="N22" s="8">
        <v>0.1636</v>
      </c>
      <c r="O22" s="8">
        <v>50.937199999999997</v>
      </c>
      <c r="P22" s="8">
        <v>5.0382999999999996</v>
      </c>
      <c r="Q22" s="8">
        <v>40.373199999999997</v>
      </c>
      <c r="R22" s="10">
        <f t="shared" si="0"/>
        <v>97.096699999999998</v>
      </c>
      <c r="S22" s="10">
        <f t="shared" si="1"/>
        <v>94.742493806762724</v>
      </c>
      <c r="T22" s="11"/>
    </row>
    <row r="23" spans="1:20" ht="18">
      <c r="A23" s="1"/>
      <c r="B23" s="1"/>
      <c r="C23" s="8">
        <v>6.5232785729113054</v>
      </c>
      <c r="D23" s="8">
        <v>0.47670296809235935</v>
      </c>
      <c r="E23" s="8">
        <v>4.4845824683377149</v>
      </c>
      <c r="F23" s="8">
        <v>0.59167499736342288</v>
      </c>
      <c r="G23" s="8">
        <v>1.0924776104238361</v>
      </c>
      <c r="H23" s="8">
        <v>0.64150334771979112</v>
      </c>
      <c r="I23" s="8">
        <v>0.12330000000000001</v>
      </c>
      <c r="J23" s="8">
        <v>9.1000000000000004E-3</v>
      </c>
      <c r="K23" s="8">
        <v>9.4799999999999995E-2</v>
      </c>
      <c r="L23" s="8">
        <v>0.28079999999999999</v>
      </c>
      <c r="M23" s="8">
        <v>7.1300000000000002E-2</v>
      </c>
      <c r="N23" s="8">
        <v>0.1298</v>
      </c>
      <c r="O23" s="8">
        <v>51.125500000000002</v>
      </c>
      <c r="P23" s="8">
        <v>5.9177</v>
      </c>
      <c r="Q23" s="8">
        <v>41.001100000000001</v>
      </c>
      <c r="R23" s="10">
        <f t="shared" si="0"/>
        <v>98.753399999999999</v>
      </c>
      <c r="S23" s="10">
        <f t="shared" si="1"/>
        <v>93.902147349741114</v>
      </c>
      <c r="T23" s="11"/>
    </row>
    <row r="24" spans="1:20" ht="18">
      <c r="A24" s="1"/>
      <c r="B24" s="1"/>
      <c r="C24" s="8">
        <v>6.4829886546122673</v>
      </c>
      <c r="D24" s="8">
        <v>0.52810603206652829</v>
      </c>
      <c r="E24" s="8">
        <v>3.8453884358122172</v>
      </c>
      <c r="F24" s="8">
        <v>0.68740670675667415</v>
      </c>
      <c r="G24" s="8">
        <v>0.47423433541383808</v>
      </c>
      <c r="H24" s="8">
        <v>0.74023067606311921</v>
      </c>
      <c r="I24" s="8">
        <v>0.1338</v>
      </c>
      <c r="J24" s="8">
        <v>3.4700000000000002E-2</v>
      </c>
      <c r="K24" s="8">
        <v>0.1103</v>
      </c>
      <c r="L24" s="8">
        <v>0.17460000000000001</v>
      </c>
      <c r="M24" s="8">
        <v>0.37430000000000002</v>
      </c>
      <c r="N24" s="8">
        <v>7.1599999999999997E-2</v>
      </c>
      <c r="O24" s="8">
        <v>50.987499999999997</v>
      </c>
      <c r="P24" s="8">
        <v>8.2582000000000004</v>
      </c>
      <c r="Q24" s="8">
        <v>41.123800000000003</v>
      </c>
      <c r="R24" s="10">
        <f t="shared" si="0"/>
        <v>101.2688</v>
      </c>
      <c r="S24" s="10">
        <f t="shared" si="1"/>
        <v>91.670176989101193</v>
      </c>
      <c r="T24" s="11"/>
    </row>
    <row r="25" spans="1:20" ht="18">
      <c r="A25" s="1"/>
      <c r="B25" s="1"/>
      <c r="C25" s="8">
        <v>5.4455522315677154</v>
      </c>
      <c r="D25" s="8">
        <v>0.45978772255141853</v>
      </c>
      <c r="E25" s="8">
        <v>4.2390180470459011</v>
      </c>
      <c r="F25" s="8">
        <v>0.81625070702746139</v>
      </c>
      <c r="G25" s="8">
        <v>1.4073308866306888</v>
      </c>
      <c r="H25" s="8">
        <v>0.85054633093746845</v>
      </c>
      <c r="I25" s="8">
        <v>0.1023</v>
      </c>
      <c r="J25" s="8">
        <v>1.09E-2</v>
      </c>
      <c r="K25" s="8">
        <v>0.1048</v>
      </c>
      <c r="L25" s="8">
        <v>0.1847</v>
      </c>
      <c r="M25" s="8">
        <v>6.7599999999999993E-2</v>
      </c>
      <c r="N25" s="8">
        <v>0.1305</v>
      </c>
      <c r="O25" s="8">
        <v>51.6813</v>
      </c>
      <c r="P25" s="8">
        <v>6.2625000000000002</v>
      </c>
      <c r="Q25" s="8">
        <v>41.732599999999998</v>
      </c>
      <c r="R25" s="10">
        <f t="shared" si="0"/>
        <v>100.27719999999999</v>
      </c>
      <c r="S25" s="10">
        <f t="shared" si="1"/>
        <v>93.634449105647761</v>
      </c>
      <c r="T25" s="11"/>
    </row>
    <row r="26" spans="1:20" ht="18">
      <c r="A26" s="1"/>
      <c r="B26" s="1"/>
      <c r="C26" s="8">
        <v>4.1131693598153394</v>
      </c>
      <c r="D26" s="8">
        <v>0.59143898181239074</v>
      </c>
      <c r="E26" s="8">
        <v>4.3013104572831882</v>
      </c>
      <c r="F26" s="8">
        <v>0.80023962416696448</v>
      </c>
      <c r="G26" s="8">
        <v>2.1624623901792117</v>
      </c>
      <c r="H26" s="8">
        <v>0.85730356047349554</v>
      </c>
      <c r="I26" s="8">
        <v>8.5300000000000001E-2</v>
      </c>
      <c r="J26" s="8">
        <v>1.32E-2</v>
      </c>
      <c r="K26" s="8">
        <v>0.1033</v>
      </c>
      <c r="L26" s="8">
        <v>0.23430000000000001</v>
      </c>
      <c r="M26" s="8">
        <v>7.3300000000000004E-2</v>
      </c>
      <c r="N26" s="8">
        <v>7.4200000000000002E-2</v>
      </c>
      <c r="O26" s="8">
        <v>53.795499999999997</v>
      </c>
      <c r="P26" s="8">
        <v>3.8473000000000002</v>
      </c>
      <c r="Q26" s="8">
        <v>42.052500000000002</v>
      </c>
      <c r="R26" s="10">
        <f t="shared" si="0"/>
        <v>100.27889999999999</v>
      </c>
      <c r="S26" s="10">
        <f t="shared" si="1"/>
        <v>96.142452126935865</v>
      </c>
      <c r="T26" s="11"/>
    </row>
    <row r="27" spans="1:20" ht="18">
      <c r="A27" s="1"/>
      <c r="B27" s="1"/>
      <c r="C27" s="8">
        <v>4.5485300161662536</v>
      </c>
      <c r="D27" s="8">
        <v>0.55394130279132048</v>
      </c>
      <c r="E27" s="8">
        <v>3.95800237427185</v>
      </c>
      <c r="F27" s="8">
        <v>0.67005245924887891</v>
      </c>
      <c r="G27" s="8">
        <v>1.5927667658653979</v>
      </c>
      <c r="H27" s="8">
        <v>0.72934408862041589</v>
      </c>
      <c r="I27" s="9">
        <v>0.1275</v>
      </c>
      <c r="J27" s="9">
        <v>1.95E-2</v>
      </c>
      <c r="K27" s="9">
        <v>0.1171</v>
      </c>
      <c r="L27" s="9">
        <v>0.18840000000000001</v>
      </c>
      <c r="M27" s="9">
        <v>0.34549999999999997</v>
      </c>
      <c r="N27" s="9">
        <v>6.7900000000000002E-2</v>
      </c>
      <c r="O27" s="9">
        <v>52.381399999999999</v>
      </c>
      <c r="P27" s="9">
        <v>6.7394999999999996</v>
      </c>
      <c r="Q27" s="9">
        <v>41.8354</v>
      </c>
      <c r="R27" s="10">
        <f t="shared" si="0"/>
        <v>101.82220000000001</v>
      </c>
      <c r="S27" s="10">
        <f t="shared" si="1"/>
        <v>93.267636263806679</v>
      </c>
      <c r="T27" s="11"/>
    </row>
    <row r="28" spans="1:20" ht="18">
      <c r="A28" s="1"/>
      <c r="B28" s="1"/>
      <c r="C28" s="8">
        <v>4.7497082039504424</v>
      </c>
      <c r="D28" s="8">
        <v>0.49054792887120402</v>
      </c>
      <c r="E28" s="8">
        <v>2.8746494465434203</v>
      </c>
      <c r="F28" s="8">
        <v>0.64705960195184842</v>
      </c>
      <c r="G28" s="8">
        <v>0.40480118048919023</v>
      </c>
      <c r="H28" s="8">
        <v>0.69552458362493985</v>
      </c>
      <c r="I28" s="9">
        <v>0.158</v>
      </c>
      <c r="J28" s="9">
        <v>5.4600000000000003E-2</v>
      </c>
      <c r="K28" s="9">
        <v>0.1105</v>
      </c>
      <c r="L28" s="9">
        <v>0.2215</v>
      </c>
      <c r="M28" s="9">
        <v>0.40620000000000001</v>
      </c>
      <c r="N28" s="9">
        <v>6.7900000000000002E-2</v>
      </c>
      <c r="O28" s="9">
        <v>53.604900000000001</v>
      </c>
      <c r="P28" s="9">
        <v>4.4634</v>
      </c>
      <c r="Q28" s="9">
        <v>41.503900000000002</v>
      </c>
      <c r="R28" s="10">
        <f t="shared" si="0"/>
        <v>100.5909</v>
      </c>
      <c r="S28" s="10">
        <f t="shared" si="1"/>
        <v>95.537077977730704</v>
      </c>
      <c r="T28" s="11"/>
    </row>
    <row r="29" spans="1:20" ht="18">
      <c r="A29" s="1"/>
      <c r="B29" s="1"/>
      <c r="C29" s="8">
        <v>6.1235094228781266</v>
      </c>
      <c r="D29" s="8">
        <v>0.42458815873368233</v>
      </c>
      <c r="E29" s="8">
        <v>3.5316358075723739</v>
      </c>
      <c r="F29" s="8">
        <v>0.5728886622442767</v>
      </c>
      <c r="G29" s="8">
        <v>0.34741090767574789</v>
      </c>
      <c r="H29" s="8">
        <v>0.61396075411609452</v>
      </c>
      <c r="I29" s="9">
        <v>7.3599999999999999E-2</v>
      </c>
      <c r="J29" s="9">
        <v>2.1999999999999999E-2</v>
      </c>
      <c r="K29" s="9">
        <v>0.10589999999999999</v>
      </c>
      <c r="L29" s="9">
        <v>5.4600000000000003E-2</v>
      </c>
      <c r="M29" s="9">
        <v>9.5699999999999993E-2</v>
      </c>
      <c r="N29" s="9">
        <v>6.4000000000000001E-2</v>
      </c>
      <c r="O29" s="9">
        <v>54.437800000000003</v>
      </c>
      <c r="P29" s="9">
        <v>2.5158999999999998</v>
      </c>
      <c r="Q29" s="9">
        <v>41.948300000000003</v>
      </c>
      <c r="R29" s="10">
        <f t="shared" si="0"/>
        <v>99.317800000000005</v>
      </c>
      <c r="S29" s="10">
        <f t="shared" si="1"/>
        <v>97.472671445984659</v>
      </c>
      <c r="T29" s="11"/>
    </row>
    <row r="30" spans="1:20" ht="18">
      <c r="A30" s="1"/>
      <c r="B30" s="1"/>
      <c r="C30" s="8">
        <v>4.4409527945428691</v>
      </c>
      <c r="D30" s="8">
        <v>0.504059629571879</v>
      </c>
      <c r="E30" s="8">
        <v>2.9271094076646986</v>
      </c>
      <c r="F30" s="8">
        <v>0.53597936259400758</v>
      </c>
      <c r="G30" s="8">
        <v>0.61781395450240684</v>
      </c>
      <c r="H30" s="8">
        <v>0.59663729125412712</v>
      </c>
      <c r="I30" s="9">
        <v>2.76E-2</v>
      </c>
      <c r="J30" s="9">
        <v>2.3300000000000001E-2</v>
      </c>
      <c r="K30" s="9">
        <v>0.10730000000000001</v>
      </c>
      <c r="L30" s="9">
        <v>0.19639999999999999</v>
      </c>
      <c r="M30" s="9">
        <v>5.5E-2</v>
      </c>
      <c r="N30" s="9">
        <v>7.8600000000000003E-2</v>
      </c>
      <c r="O30" s="9">
        <v>53.034100000000002</v>
      </c>
      <c r="P30" s="9">
        <v>4.9252000000000002</v>
      </c>
      <c r="Q30" s="9">
        <v>41.624000000000002</v>
      </c>
      <c r="R30" s="10">
        <f t="shared" si="0"/>
        <v>100.07150000000001</v>
      </c>
      <c r="S30" s="10">
        <f t="shared" si="1"/>
        <v>95.047815319628029</v>
      </c>
      <c r="T30" s="11"/>
    </row>
    <row r="31" spans="1:20" ht="18">
      <c r="A31" s="1"/>
      <c r="B31" s="1"/>
      <c r="C31" s="8">
        <v>5.6500323366396668</v>
      </c>
      <c r="D31" s="8">
        <v>0.54224670051071289</v>
      </c>
      <c r="E31" s="8">
        <v>3.8435401503960915</v>
      </c>
      <c r="F31" s="8">
        <v>0.73221891977320142</v>
      </c>
      <c r="G31" s="8">
        <v>0.90552333534346463</v>
      </c>
      <c r="H31" s="8">
        <v>0.78463409294110054</v>
      </c>
      <c r="I31" s="9">
        <v>1.7500000000000002E-2</v>
      </c>
      <c r="J31" s="9">
        <v>8.8000000000000005E-3</v>
      </c>
      <c r="K31" s="9">
        <v>9.2600000000000002E-2</v>
      </c>
      <c r="L31" s="9">
        <v>0.246</v>
      </c>
      <c r="M31" s="9">
        <v>3.7600000000000001E-2</v>
      </c>
      <c r="N31" s="9">
        <v>6.5500000000000003E-2</v>
      </c>
      <c r="O31" s="9">
        <v>53.883200000000002</v>
      </c>
      <c r="P31" s="9">
        <v>3.9041999999999999</v>
      </c>
      <c r="Q31" s="9">
        <v>41.934199999999997</v>
      </c>
      <c r="R31" s="10">
        <f t="shared" si="0"/>
        <v>100.18960000000001</v>
      </c>
      <c r="S31" s="10">
        <f t="shared" si="1"/>
        <v>96.093751639333334</v>
      </c>
      <c r="T31" s="11"/>
    </row>
    <row r="32" spans="1:20" ht="18">
      <c r="A32" s="1"/>
      <c r="B32" s="1"/>
      <c r="C32" s="8">
        <v>3.8266444736670735</v>
      </c>
      <c r="D32" s="8">
        <v>0.44521012153426331</v>
      </c>
      <c r="E32" s="8">
        <v>3.3459074165499669</v>
      </c>
      <c r="F32" s="8">
        <v>0.55296491192265251</v>
      </c>
      <c r="G32" s="8">
        <v>1.3560522902430887</v>
      </c>
      <c r="H32" s="8">
        <v>0.59947204502297102</v>
      </c>
      <c r="I32" s="9">
        <v>0.1048</v>
      </c>
      <c r="J32" s="9">
        <v>5.96E-2</v>
      </c>
      <c r="K32" s="9">
        <v>0.12509999999999999</v>
      </c>
      <c r="L32" s="9">
        <v>0.313</v>
      </c>
      <c r="M32" s="9">
        <v>0.15290000000000001</v>
      </c>
      <c r="N32" s="9">
        <v>7.1999999999999995E-2</v>
      </c>
      <c r="O32" s="9">
        <v>51.542700000000004</v>
      </c>
      <c r="P32" s="9">
        <v>6.3685</v>
      </c>
      <c r="Q32" s="9">
        <v>41.281999999999996</v>
      </c>
      <c r="R32" s="10">
        <f t="shared" si="0"/>
        <v>100.0206</v>
      </c>
      <c r="S32" s="10">
        <f t="shared" si="1"/>
        <v>93.517410984487199</v>
      </c>
      <c r="T32" s="11"/>
    </row>
    <row r="33" spans="1:20" ht="18">
      <c r="A33" s="1"/>
      <c r="B33" s="1"/>
      <c r="C33" s="8">
        <v>6.3631466073632206</v>
      </c>
      <c r="D33" s="8">
        <v>0.51631898495972239</v>
      </c>
      <c r="E33" s="8">
        <v>4.2022663114020258</v>
      </c>
      <c r="F33" s="8">
        <v>0.67020688936446349</v>
      </c>
      <c r="G33" s="8">
        <v>0.89343007557315079</v>
      </c>
      <c r="H33" s="8">
        <v>0.72198472152209592</v>
      </c>
      <c r="I33" s="9">
        <v>0.1069</v>
      </c>
      <c r="J33" s="9">
        <v>3.1800000000000002E-2</v>
      </c>
      <c r="K33" s="9">
        <v>8.9099999999999999E-2</v>
      </c>
      <c r="L33" s="9">
        <v>0.2732</v>
      </c>
      <c r="M33" s="9">
        <v>9.4600000000000004E-2</v>
      </c>
      <c r="N33" s="9">
        <v>0.1008</v>
      </c>
      <c r="O33" s="9">
        <v>53.474899999999998</v>
      </c>
      <c r="P33" s="9">
        <v>4.1130000000000004</v>
      </c>
      <c r="Q33" s="9">
        <v>42.322000000000003</v>
      </c>
      <c r="R33" s="10">
        <f t="shared" si="0"/>
        <v>100.6063</v>
      </c>
      <c r="S33" s="10">
        <f t="shared" si="1"/>
        <v>95.863362977954154</v>
      </c>
      <c r="T33" s="11"/>
    </row>
    <row r="34" spans="1:20" ht="18">
      <c r="A34" s="1"/>
      <c r="B34" s="1"/>
      <c r="C34" s="8">
        <v>5.3355833536443678</v>
      </c>
      <c r="D34" s="8">
        <v>0.36301770851832599</v>
      </c>
      <c r="E34" s="8">
        <v>5.0331510925105665</v>
      </c>
      <c r="F34" s="8">
        <v>0.79192857920659587</v>
      </c>
      <c r="G34" s="8">
        <v>2.2586477486154952</v>
      </c>
      <c r="H34" s="8">
        <v>0.81411589384760741</v>
      </c>
      <c r="I34" s="9">
        <v>1.18E-2</v>
      </c>
      <c r="J34" s="9">
        <v>6.7999999999999996E-3</v>
      </c>
      <c r="K34" s="9">
        <v>0.185</v>
      </c>
      <c r="L34" s="9">
        <v>0.17810000000000001</v>
      </c>
      <c r="M34" s="9">
        <v>3.5900000000000001E-2</v>
      </c>
      <c r="N34" s="9">
        <v>6.9800000000000001E-2</v>
      </c>
      <c r="O34" s="9">
        <v>51.379100000000001</v>
      </c>
      <c r="P34" s="9">
        <v>6.3327999999999998</v>
      </c>
      <c r="Q34" s="9">
        <v>41.5657</v>
      </c>
      <c r="R34" s="10">
        <f t="shared" si="0"/>
        <v>99.765000000000001</v>
      </c>
      <c r="S34" s="10">
        <f t="shared" si="1"/>
        <v>93.532201764617241</v>
      </c>
      <c r="T34" s="11"/>
    </row>
    <row r="35" spans="1:20" ht="18">
      <c r="A35" s="1"/>
      <c r="B35" s="1"/>
      <c r="C35" s="8">
        <v>4.9329244055546919</v>
      </c>
      <c r="D35" s="8">
        <v>0.5788557213227562</v>
      </c>
      <c r="E35" s="8">
        <v>3.2799029253507492</v>
      </c>
      <c r="F35" s="8">
        <v>0.8849779978948239</v>
      </c>
      <c r="G35" s="8">
        <v>0.71478223446230915</v>
      </c>
      <c r="H35" s="8">
        <v>0.93476737843463398</v>
      </c>
      <c r="I35" s="9">
        <v>3.5900000000000001E-2</v>
      </c>
      <c r="J35" s="9">
        <v>1.54E-2</v>
      </c>
      <c r="K35" s="9">
        <v>0.1166</v>
      </c>
      <c r="L35" s="9">
        <v>0.17299999999999999</v>
      </c>
      <c r="M35" s="9">
        <v>6.2799999999999995E-2</v>
      </c>
      <c r="N35" s="9">
        <v>4.3400000000000001E-2</v>
      </c>
      <c r="O35" s="9">
        <v>54.935899999999997</v>
      </c>
      <c r="P35" s="9">
        <v>2.2677</v>
      </c>
      <c r="Q35" s="9">
        <v>42.081299999999999</v>
      </c>
      <c r="R35" s="10">
        <f t="shared" si="0"/>
        <v>99.731999999999999</v>
      </c>
      <c r="S35" s="10">
        <f t="shared" si="1"/>
        <v>97.736542453899958</v>
      </c>
      <c r="T35" s="11"/>
    </row>
    <row r="36" spans="1:20" ht="18">
      <c r="A36" s="1"/>
      <c r="B36" s="1"/>
      <c r="C36" s="8">
        <v>4.7985027545049617</v>
      </c>
      <c r="D36" s="8">
        <v>0.48431694136190645</v>
      </c>
      <c r="E36" s="8">
        <v>2.7796403227248674</v>
      </c>
      <c r="F36" s="8">
        <v>0.64322197821738514</v>
      </c>
      <c r="G36" s="8">
        <v>0.28441889038228707</v>
      </c>
      <c r="H36" s="8">
        <v>0.69076792147442945</v>
      </c>
      <c r="I36" s="9">
        <v>6.59E-2</v>
      </c>
      <c r="J36" s="9">
        <v>2.75E-2</v>
      </c>
      <c r="K36" s="9">
        <v>9.2200000000000004E-2</v>
      </c>
      <c r="L36" s="9">
        <v>0.22789999999999999</v>
      </c>
      <c r="M36" s="9">
        <v>8.2600000000000007E-2</v>
      </c>
      <c r="N36" s="9">
        <v>5.1499999999999997E-2</v>
      </c>
      <c r="O36" s="9">
        <v>54.427300000000002</v>
      </c>
      <c r="P36" s="9">
        <v>3.5118999999999998</v>
      </c>
      <c r="Q36" s="9">
        <v>42.060600000000001</v>
      </c>
      <c r="R36" s="10">
        <f t="shared" si="0"/>
        <v>100.54740000000001</v>
      </c>
      <c r="S36" s="10">
        <f t="shared" si="1"/>
        <v>96.506444153015906</v>
      </c>
      <c r="T36" s="11"/>
    </row>
    <row r="37" spans="1:20" ht="18">
      <c r="A37" s="1"/>
      <c r="B37" s="1"/>
      <c r="C37" s="8">
        <v>5.0145642920607978</v>
      </c>
      <c r="D37" s="8">
        <v>0.48972270813213697</v>
      </c>
      <c r="E37" s="8">
        <v>3.8237230362835186</v>
      </c>
      <c r="F37" s="8">
        <v>0.71230967762806452</v>
      </c>
      <c r="G37" s="8">
        <v>1.2161496044119038</v>
      </c>
      <c r="H37" s="8">
        <v>0.75646193394460726</v>
      </c>
      <c r="I37" s="9">
        <v>1.77E-2</v>
      </c>
      <c r="J37" s="9">
        <v>1.2800000000000001E-2</v>
      </c>
      <c r="K37" s="9">
        <v>0.1249</v>
      </c>
      <c r="L37" s="9">
        <v>0.24690000000000001</v>
      </c>
      <c r="M37" s="9">
        <v>4.8300000000000003E-2</v>
      </c>
      <c r="N37" s="9">
        <v>9.01E-2</v>
      </c>
      <c r="O37" s="9">
        <v>51.672499999999999</v>
      </c>
      <c r="P37" s="9">
        <v>7.0612000000000004</v>
      </c>
      <c r="Q37" s="9">
        <v>41.361199999999997</v>
      </c>
      <c r="R37" s="10">
        <f t="shared" si="0"/>
        <v>100.6356</v>
      </c>
      <c r="S37" s="10">
        <f t="shared" si="1"/>
        <v>92.879280067803123</v>
      </c>
      <c r="T37" s="11"/>
    </row>
    <row r="38" spans="1:20" ht="18">
      <c r="A38" s="1"/>
      <c r="B38" s="1"/>
      <c r="C38" s="8">
        <v>5.1071478051933523</v>
      </c>
      <c r="D38" s="8">
        <v>0.46907136126799659</v>
      </c>
      <c r="E38" s="8">
        <v>4.4514218292572849</v>
      </c>
      <c r="F38" s="8">
        <v>0.8733115797596539</v>
      </c>
      <c r="G38" s="8">
        <v>1.7957049705567418</v>
      </c>
      <c r="H38" s="8">
        <v>0.9067351712869508</v>
      </c>
      <c r="I38" s="9">
        <v>0.1482</v>
      </c>
      <c r="J38" s="9">
        <v>3.1E-2</v>
      </c>
      <c r="K38" s="9">
        <v>0.14399999999999999</v>
      </c>
      <c r="L38" s="9">
        <v>0.22689999999999999</v>
      </c>
      <c r="M38" s="9">
        <v>6.4399999999999999E-2</v>
      </c>
      <c r="N38" s="9">
        <v>7.46E-2</v>
      </c>
      <c r="O38" s="9">
        <v>53.097299999999997</v>
      </c>
      <c r="P38" s="9">
        <v>4.6238000000000001</v>
      </c>
      <c r="Q38" s="9">
        <v>42.01</v>
      </c>
      <c r="R38" s="10">
        <f t="shared" si="0"/>
        <v>100.42019999999999</v>
      </c>
      <c r="S38" s="10">
        <f t="shared" si="1"/>
        <v>95.34202656353105</v>
      </c>
      <c r="T38" s="11"/>
    </row>
    <row r="39" spans="1:20" ht="18">
      <c r="A39" s="1"/>
      <c r="B39" s="1"/>
      <c r="C39" s="8">
        <v>4.7492102881016756</v>
      </c>
      <c r="D39" s="8">
        <v>0.45344809667601371</v>
      </c>
      <c r="E39" s="8">
        <v>2.0422297336325586</v>
      </c>
      <c r="F39" s="8">
        <v>0.60267834288143896</v>
      </c>
      <c r="G39" s="8">
        <v>-0.42735961618031304</v>
      </c>
      <c r="H39" s="8">
        <v>0.64716267558568752</v>
      </c>
      <c r="I39" s="9">
        <v>0.17949999999999999</v>
      </c>
      <c r="J39" s="9">
        <v>3.6499999999999998E-2</v>
      </c>
      <c r="K39" s="9">
        <v>0.1101</v>
      </c>
      <c r="L39" s="9">
        <v>6.4100000000000004E-2</v>
      </c>
      <c r="M39" s="9">
        <v>0.372</v>
      </c>
      <c r="N39" s="9">
        <v>8.9800000000000005E-2</v>
      </c>
      <c r="O39" s="9">
        <v>50.028799999999997</v>
      </c>
      <c r="P39" s="9">
        <v>7.4779</v>
      </c>
      <c r="Q39" s="9">
        <v>41.842700000000001</v>
      </c>
      <c r="R39" s="10">
        <f t="shared" si="0"/>
        <v>100.20139999999999</v>
      </c>
      <c r="S39" s="10">
        <f t="shared" si="1"/>
        <v>92.262990664837019</v>
      </c>
      <c r="T39" s="11"/>
    </row>
    <row r="40" spans="1:20" ht="18">
      <c r="A40" s="1"/>
      <c r="B40" s="1"/>
      <c r="C40" s="8">
        <v>5.777873348359428</v>
      </c>
      <c r="D40" s="8">
        <v>0.49388916706228658</v>
      </c>
      <c r="E40" s="8">
        <v>3.4917279816034554</v>
      </c>
      <c r="F40" s="8">
        <v>0.9911460200602803</v>
      </c>
      <c r="G40" s="8">
        <v>0.4872338404565526</v>
      </c>
      <c r="H40" s="8">
        <v>1.0238789778129394</v>
      </c>
      <c r="I40" s="9">
        <v>0.13900000000000001</v>
      </c>
      <c r="J40" s="9">
        <v>6.3700000000000007E-2</v>
      </c>
      <c r="K40" s="9">
        <v>9.6600000000000005E-2</v>
      </c>
      <c r="L40" s="9">
        <v>0.32990000000000003</v>
      </c>
      <c r="M40" s="9">
        <v>0.15060000000000001</v>
      </c>
      <c r="N40" s="9">
        <v>5.8799999999999998E-2</v>
      </c>
      <c r="O40" s="9">
        <v>53.65</v>
      </c>
      <c r="P40" s="9">
        <v>3.9239999999999999</v>
      </c>
      <c r="Q40" s="9">
        <v>41.835599999999999</v>
      </c>
      <c r="R40" s="10">
        <f t="shared" si="0"/>
        <v>100.2482</v>
      </c>
      <c r="S40" s="10">
        <f t="shared" si="1"/>
        <v>96.058329405653524</v>
      </c>
      <c r="T40" s="11"/>
    </row>
    <row r="41" spans="1:20" ht="18">
      <c r="A41" s="1"/>
      <c r="B41" s="1"/>
      <c r="C41" s="8">
        <v>5.5754094062718362</v>
      </c>
      <c r="D41" s="8">
        <v>0.42292878459740607</v>
      </c>
      <c r="E41" s="8">
        <v>3.2037184126860683</v>
      </c>
      <c r="F41" s="8">
        <v>0.76240806515992965</v>
      </c>
      <c r="G41" s="8">
        <v>0.30450552142471343</v>
      </c>
      <c r="H41" s="8">
        <v>0.793493648160289</v>
      </c>
      <c r="I41" s="9">
        <v>5.8200000000000002E-2</v>
      </c>
      <c r="J41" s="9">
        <v>2.2200000000000001E-2</v>
      </c>
      <c r="K41" s="9">
        <v>9.2100000000000001E-2</v>
      </c>
      <c r="L41" s="9">
        <v>7.4300000000000005E-2</v>
      </c>
      <c r="M41" s="9">
        <v>0.09</v>
      </c>
      <c r="N41" s="9">
        <v>7.9399999999999998E-2</v>
      </c>
      <c r="O41" s="9">
        <v>54.556899999999999</v>
      </c>
      <c r="P41" s="9">
        <v>3.4750999999999999</v>
      </c>
      <c r="Q41" s="9">
        <v>42.188400000000001</v>
      </c>
      <c r="R41" s="10">
        <f t="shared" si="0"/>
        <v>100.6366</v>
      </c>
      <c r="S41" s="10">
        <f t="shared" si="1"/>
        <v>96.549717507921002</v>
      </c>
      <c r="T41" s="11"/>
    </row>
    <row r="42" spans="1:20" ht="18">
      <c r="A42" s="1"/>
      <c r="B42" s="1"/>
      <c r="C42" s="8">
        <v>6.2488040767887565</v>
      </c>
      <c r="D42" s="8">
        <v>0.46751940730830294</v>
      </c>
      <c r="E42" s="8">
        <v>4.7619974257751174</v>
      </c>
      <c r="F42" s="8">
        <v>0.62267285959653573</v>
      </c>
      <c r="G42" s="8">
        <v>1.512619305844964</v>
      </c>
      <c r="H42" s="8">
        <v>0.66844895602677545</v>
      </c>
      <c r="I42" s="9">
        <v>0.14330000000000001</v>
      </c>
      <c r="J42" s="9">
        <v>2.1000000000000001E-2</v>
      </c>
      <c r="K42" s="9">
        <v>7.5200000000000003E-2</v>
      </c>
      <c r="L42" s="9">
        <v>0.26600000000000001</v>
      </c>
      <c r="M42" s="9">
        <v>4.8399999999999999E-2</v>
      </c>
      <c r="N42" s="9">
        <v>0.1361</v>
      </c>
      <c r="O42" s="9">
        <v>54.093000000000004</v>
      </c>
      <c r="P42" s="9">
        <v>3.3658999999999999</v>
      </c>
      <c r="Q42" s="9">
        <v>42.067</v>
      </c>
      <c r="R42" s="10">
        <f t="shared" si="0"/>
        <v>100.2159</v>
      </c>
      <c r="S42" s="10">
        <f t="shared" si="1"/>
        <v>96.626787450085615</v>
      </c>
      <c r="T42" s="11"/>
    </row>
    <row r="43" spans="1:20" ht="18">
      <c r="A43" s="1"/>
      <c r="B43" s="1"/>
      <c r="C43" s="8">
        <v>4.3209108444692941</v>
      </c>
      <c r="D43" s="8">
        <v>0.49361733300348487</v>
      </c>
      <c r="E43" s="8">
        <v>3.6096210141574332</v>
      </c>
      <c r="F43" s="8">
        <v>0.69111506625408148</v>
      </c>
      <c r="G43" s="8">
        <v>1.3627473750334</v>
      </c>
      <c r="H43" s="8">
        <v>0.73724160037341746</v>
      </c>
      <c r="I43" s="9">
        <v>0.13650000000000001</v>
      </c>
      <c r="J43" s="9">
        <v>6.4600000000000005E-2</v>
      </c>
      <c r="K43" s="9">
        <v>7.4300000000000005E-2</v>
      </c>
      <c r="L43" s="9">
        <v>0.33750000000000002</v>
      </c>
      <c r="M43" s="9">
        <v>0.2034</v>
      </c>
      <c r="N43" s="9">
        <v>4.19E-2</v>
      </c>
      <c r="O43" s="9">
        <v>53.409300000000002</v>
      </c>
      <c r="P43" s="9">
        <v>4.3697999999999997</v>
      </c>
      <c r="Q43" s="9">
        <v>41.652000000000001</v>
      </c>
      <c r="R43" s="10">
        <f t="shared" si="0"/>
        <v>100.2893</v>
      </c>
      <c r="S43" s="10">
        <f t="shared" si="1"/>
        <v>95.611261076007224</v>
      </c>
      <c r="T43" s="11"/>
    </row>
    <row r="44" spans="1:20" ht="18">
      <c r="A44" s="1"/>
      <c r="B44" s="1"/>
      <c r="C44" s="8">
        <v>6.4944291668091383</v>
      </c>
      <c r="D44" s="8">
        <v>0.44518269220357232</v>
      </c>
      <c r="E44" s="8">
        <v>3.5266815380917231</v>
      </c>
      <c r="F44" s="8">
        <v>0.72872759379554075</v>
      </c>
      <c r="G44" s="8">
        <v>0.1495783713509713</v>
      </c>
      <c r="H44" s="8">
        <v>0.76461352391843762</v>
      </c>
      <c r="I44" s="9">
        <v>0.28770000000000001</v>
      </c>
      <c r="J44" s="9">
        <v>5.67E-2</v>
      </c>
      <c r="K44" s="9">
        <v>0.10390000000000001</v>
      </c>
      <c r="L44" s="9">
        <v>0.31309999999999999</v>
      </c>
      <c r="M44" s="9">
        <v>0.21110000000000001</v>
      </c>
      <c r="N44" s="9">
        <v>7.7100000000000002E-2</v>
      </c>
      <c r="O44" s="9">
        <v>48.155999999999999</v>
      </c>
      <c r="P44" s="9">
        <v>8.2111000000000001</v>
      </c>
      <c r="Q44" s="9">
        <v>40.0593</v>
      </c>
      <c r="R44" s="10">
        <f t="shared" si="0"/>
        <v>97.475999999999999</v>
      </c>
      <c r="S44" s="10">
        <f t="shared" si="1"/>
        <v>91.269068529703304</v>
      </c>
      <c r="T44" s="11"/>
    </row>
    <row r="45" spans="1:20" ht="18">
      <c r="A45" s="1"/>
      <c r="B45" s="1"/>
      <c r="C45" s="8">
        <v>8.1409945770207717</v>
      </c>
      <c r="D45" s="8">
        <v>0.49234924308285533</v>
      </c>
      <c r="E45" s="8">
        <v>5.9855505410407233</v>
      </c>
      <c r="F45" s="8">
        <v>0.78974109463019926</v>
      </c>
      <c r="G45" s="8">
        <v>1.7522333609899219</v>
      </c>
      <c r="H45" s="8">
        <v>0.83020362531906677</v>
      </c>
      <c r="I45" s="9">
        <v>3.0700000000000002E-2</v>
      </c>
      <c r="J45" s="9">
        <v>7.3000000000000001E-3</v>
      </c>
      <c r="K45" s="9">
        <v>0.15959999999999999</v>
      </c>
      <c r="L45" s="9">
        <v>0.2041</v>
      </c>
      <c r="M45" s="9">
        <v>3.73E-2</v>
      </c>
      <c r="N45" s="9">
        <v>0.11219999999999999</v>
      </c>
      <c r="O45" s="9">
        <v>52.044800000000002</v>
      </c>
      <c r="P45" s="9">
        <v>5.4932999999999996</v>
      </c>
      <c r="Q45" s="9">
        <v>41.593699999999998</v>
      </c>
      <c r="R45" s="10">
        <f t="shared" si="0"/>
        <v>99.682999999999993</v>
      </c>
      <c r="S45" s="10">
        <f t="shared" si="1"/>
        <v>94.409414383528073</v>
      </c>
      <c r="T45" s="11"/>
    </row>
    <row r="46" spans="1:20" ht="18">
      <c r="A46" s="1"/>
      <c r="B46" s="1"/>
      <c r="C46" s="8">
        <v>7.4440326420234424</v>
      </c>
      <c r="D46" s="8">
        <v>0.48168704609463558</v>
      </c>
      <c r="E46" s="8">
        <v>6.6574435004514712</v>
      </c>
      <c r="F46" s="8">
        <v>0.63599003098644546</v>
      </c>
      <c r="G46" s="8">
        <v>2.786546526599281</v>
      </c>
      <c r="H46" s="8">
        <v>0.68353652373493645</v>
      </c>
      <c r="I46" s="9">
        <v>0.17680000000000001</v>
      </c>
      <c r="J46" s="9">
        <v>5.4399999999999997E-2</v>
      </c>
      <c r="K46" s="9">
        <v>6.3200000000000006E-2</v>
      </c>
      <c r="L46" s="9">
        <v>0.36399999999999999</v>
      </c>
      <c r="M46" s="9">
        <v>0.23300000000000001</v>
      </c>
      <c r="N46" s="9">
        <v>6.3E-2</v>
      </c>
      <c r="O46" s="9">
        <v>54.267800000000001</v>
      </c>
      <c r="P46" s="9">
        <v>2.5760000000000001</v>
      </c>
      <c r="Q46" s="9">
        <v>41.848199999999999</v>
      </c>
      <c r="R46" s="10">
        <f t="shared" si="0"/>
        <v>99.6464</v>
      </c>
      <c r="S46" s="10">
        <f t="shared" si="1"/>
        <v>97.40596854694742</v>
      </c>
      <c r="T46" s="11"/>
    </row>
    <row r="47" spans="1:20" ht="18">
      <c r="A47" s="1"/>
      <c r="B47" s="1" t="s">
        <v>19</v>
      </c>
      <c r="C47" s="8">
        <f>AVERAGE(C4:C46)</f>
        <v>6.2744638463627371</v>
      </c>
      <c r="D47" s="8"/>
      <c r="E47" s="8">
        <f t="shared" ref="E47:G47" si="2">AVERAGE(E4:E46)</f>
        <v>4.3222481643825894</v>
      </c>
      <c r="F47" s="8"/>
      <c r="G47" s="8">
        <f t="shared" si="2"/>
        <v>1.0595269642739662</v>
      </c>
      <c r="H47" s="8"/>
      <c r="I47" s="9"/>
      <c r="J47" s="9"/>
      <c r="K47" s="9"/>
      <c r="L47" s="9"/>
      <c r="M47" s="9"/>
      <c r="N47" s="9"/>
      <c r="O47" s="9"/>
      <c r="P47" s="9"/>
      <c r="Q47" s="9"/>
      <c r="R47" s="10"/>
      <c r="S47" s="10"/>
      <c r="T47" s="8"/>
    </row>
    <row r="48" spans="1:20" ht="18">
      <c r="A48" s="1"/>
      <c r="B48" s="1" t="s">
        <v>20</v>
      </c>
      <c r="C48" s="8">
        <f>STDEVA(C4:C47)</f>
        <v>1.2626550839433661</v>
      </c>
      <c r="D48" s="8"/>
      <c r="E48" s="8">
        <f>STDEVA(E4:E47)</f>
        <v>0.91365698102767079</v>
      </c>
      <c r="F48" s="8"/>
      <c r="G48" s="8">
        <f>STDEVA(G4:G47)</f>
        <v>0.66850066782379169</v>
      </c>
      <c r="H48" s="8"/>
      <c r="I48" s="9"/>
      <c r="J48" s="9"/>
      <c r="K48" s="9"/>
      <c r="L48" s="9"/>
      <c r="M48" s="9"/>
      <c r="N48" s="9"/>
      <c r="O48" s="9"/>
      <c r="P48" s="9"/>
      <c r="Q48" s="9"/>
      <c r="R48" s="10"/>
      <c r="S48" s="10"/>
      <c r="T48" s="8"/>
    </row>
    <row r="49" spans="1:20" ht="18">
      <c r="A49" s="1"/>
      <c r="B49" s="1"/>
      <c r="C49" s="2"/>
      <c r="D49" s="2"/>
      <c r="E49" s="2"/>
      <c r="F49" s="2"/>
      <c r="G49" s="12"/>
      <c r="H49" s="12"/>
      <c r="I49" s="2"/>
      <c r="J49" s="2"/>
      <c r="K49" s="2"/>
      <c r="L49" s="2"/>
      <c r="M49" s="2"/>
      <c r="N49" s="2"/>
      <c r="O49" s="2"/>
      <c r="P49" s="2"/>
      <c r="Q49" s="2"/>
      <c r="R49" s="13"/>
      <c r="S49" s="13"/>
      <c r="T49" s="11"/>
    </row>
    <row r="50" spans="1:20" ht="18">
      <c r="A50" s="7" t="s">
        <v>17</v>
      </c>
      <c r="B50" s="7" t="s">
        <v>21</v>
      </c>
      <c r="C50" s="8">
        <v>1.8530280974047795</v>
      </c>
      <c r="D50" s="8">
        <v>0.44610909398176829</v>
      </c>
      <c r="E50" s="8">
        <v>2.1992378588982842</v>
      </c>
      <c r="F50" s="8">
        <v>0.45761509181760612</v>
      </c>
      <c r="G50" s="8">
        <v>1.2356632482477989</v>
      </c>
      <c r="H50" s="8">
        <v>0.51305435871523652</v>
      </c>
      <c r="I50" s="14"/>
      <c r="J50" s="14">
        <v>0.06</v>
      </c>
      <c r="K50" s="14"/>
      <c r="L50" s="14">
        <v>0.32</v>
      </c>
      <c r="M50" s="14">
        <v>0.12</v>
      </c>
      <c r="N50" s="14"/>
      <c r="O50" s="14">
        <v>53.77</v>
      </c>
      <c r="P50" s="14">
        <v>5.58</v>
      </c>
      <c r="Q50" s="14">
        <v>42.66</v>
      </c>
      <c r="R50" s="15">
        <f>SUM(I50:Q50)</f>
        <v>102.50999999999999</v>
      </c>
      <c r="S50" s="10">
        <f t="shared" ref="S50:S60" si="3">100*O50/40.31/(O50/40.31+P50/71.85)</f>
        <v>94.498212865417088</v>
      </c>
      <c r="T50" s="11"/>
    </row>
    <row r="51" spans="1:20" ht="18">
      <c r="A51" s="2"/>
      <c r="B51" s="1"/>
      <c r="C51" s="8">
        <v>3.7710790436582879</v>
      </c>
      <c r="D51" s="8">
        <v>0.31242598629059748</v>
      </c>
      <c r="E51" s="8">
        <v>2.1669931066640586</v>
      </c>
      <c r="F51" s="8">
        <v>0.56240314616976061</v>
      </c>
      <c r="G51" s="8">
        <v>0.20603200396174892</v>
      </c>
      <c r="H51" s="8">
        <v>0.58539819096578627</v>
      </c>
      <c r="I51" s="14"/>
      <c r="J51" s="14"/>
      <c r="K51" s="14"/>
      <c r="L51" s="14">
        <v>0.25</v>
      </c>
      <c r="M51" s="14"/>
      <c r="N51" s="14"/>
      <c r="O51" s="14">
        <v>55.49</v>
      </c>
      <c r="P51" s="14">
        <v>3.96</v>
      </c>
      <c r="Q51" s="14">
        <v>42.46</v>
      </c>
      <c r="R51" s="15">
        <f t="shared" ref="R51:R60" si="4">SUM(I51:Q51)</f>
        <v>102.16</v>
      </c>
      <c r="S51" s="10">
        <f t="shared" si="3"/>
        <v>96.150383155137249</v>
      </c>
      <c r="T51" s="11"/>
    </row>
    <row r="52" spans="1:20" ht="18">
      <c r="A52" s="2"/>
      <c r="B52" s="1"/>
      <c r="C52" s="8">
        <v>1.8966160172178759</v>
      </c>
      <c r="D52" s="8">
        <v>0.35873747664433941</v>
      </c>
      <c r="E52" s="8">
        <v>1.6626435034130744</v>
      </c>
      <c r="F52" s="8">
        <v>0.52196731935135032</v>
      </c>
      <c r="G52" s="8">
        <v>0.67640317445977893</v>
      </c>
      <c r="H52" s="8">
        <v>0.55429987852421914</v>
      </c>
      <c r="I52" s="14"/>
      <c r="J52" s="14"/>
      <c r="K52" s="14"/>
      <c r="L52" s="14">
        <v>0.34</v>
      </c>
      <c r="M52" s="14">
        <v>0.16</v>
      </c>
      <c r="N52" s="14"/>
      <c r="O52" s="14">
        <v>54.82</v>
      </c>
      <c r="P52" s="14">
        <v>4.08</v>
      </c>
      <c r="Q52" s="14">
        <v>42.39</v>
      </c>
      <c r="R52" s="15">
        <f t="shared" si="4"/>
        <v>101.78999999999999</v>
      </c>
      <c r="S52" s="10">
        <f t="shared" si="3"/>
        <v>95.991871676958667</v>
      </c>
      <c r="T52" s="11"/>
    </row>
    <row r="53" spans="1:20" ht="18">
      <c r="A53" s="2"/>
      <c r="B53" s="1"/>
      <c r="C53" s="8">
        <v>2.1883089849543689</v>
      </c>
      <c r="D53" s="8">
        <v>0.44815423553660966</v>
      </c>
      <c r="E53" s="8">
        <v>1.2251958434504941</v>
      </c>
      <c r="F53" s="8">
        <v>0.49087079410351153</v>
      </c>
      <c r="G53" s="8">
        <v>8.7275171274222352E-2</v>
      </c>
      <c r="H53" s="8">
        <v>0.54338004423725628</v>
      </c>
      <c r="I53" s="14"/>
      <c r="J53" s="14"/>
      <c r="K53" s="14"/>
      <c r="L53" s="14">
        <v>0.35</v>
      </c>
      <c r="M53" s="14">
        <v>0.13</v>
      </c>
      <c r="N53" s="14"/>
      <c r="O53" s="14">
        <v>54.7</v>
      </c>
      <c r="P53" s="14">
        <v>3.63</v>
      </c>
      <c r="Q53" s="14">
        <v>43.38</v>
      </c>
      <c r="R53" s="15">
        <f t="shared" si="4"/>
        <v>102.19</v>
      </c>
      <c r="S53" s="10">
        <f t="shared" si="3"/>
        <v>96.410534249026057</v>
      </c>
      <c r="T53" s="11"/>
    </row>
    <row r="54" spans="1:20" ht="18">
      <c r="A54" s="2"/>
      <c r="B54" s="1"/>
      <c r="C54" s="8">
        <v>2.2467363963394353</v>
      </c>
      <c r="D54" s="8">
        <v>0.49635190361372344</v>
      </c>
      <c r="E54" s="8">
        <v>1.2608546006007866</v>
      </c>
      <c r="F54" s="8">
        <v>0.49065307846651751</v>
      </c>
      <c r="G54" s="8">
        <v>9.2551674504280257E-2</v>
      </c>
      <c r="H54" s="8">
        <v>0.55439840980401456</v>
      </c>
      <c r="I54" s="9">
        <v>0.1</v>
      </c>
      <c r="J54" s="9">
        <v>0.1</v>
      </c>
      <c r="K54" s="14"/>
      <c r="L54" s="14">
        <v>0.57999999999999996</v>
      </c>
      <c r="M54" s="14">
        <v>0.11</v>
      </c>
      <c r="N54" s="14"/>
      <c r="O54" s="14">
        <v>53.4</v>
      </c>
      <c r="P54" s="14">
        <v>4.6900000000000004</v>
      </c>
      <c r="Q54" s="14">
        <v>43.65</v>
      </c>
      <c r="R54" s="15">
        <f t="shared" si="4"/>
        <v>102.63</v>
      </c>
      <c r="S54" s="10">
        <f t="shared" si="3"/>
        <v>95.303993282004811</v>
      </c>
      <c r="T54" s="11"/>
    </row>
    <row r="55" spans="1:20" ht="18">
      <c r="A55" s="2"/>
      <c r="B55" s="1"/>
      <c r="C55" s="8">
        <v>2.4442749869375371</v>
      </c>
      <c r="D55" s="8">
        <v>0.38849310037613949</v>
      </c>
      <c r="E55" s="8">
        <v>1.4901334597391527</v>
      </c>
      <c r="F55" s="8">
        <v>0.67155208313617865</v>
      </c>
      <c r="G55" s="8">
        <v>0.21911046653163324</v>
      </c>
      <c r="H55" s="8">
        <v>0.70127942445284996</v>
      </c>
      <c r="I55" s="14"/>
      <c r="J55" s="14"/>
      <c r="K55" s="14"/>
      <c r="L55" s="14">
        <v>0.26</v>
      </c>
      <c r="M55" s="14"/>
      <c r="N55" s="14"/>
      <c r="O55" s="14">
        <v>56.77</v>
      </c>
      <c r="P55" s="14">
        <v>2.0699999999999998</v>
      </c>
      <c r="Q55" s="14">
        <v>43.56</v>
      </c>
      <c r="R55" s="15">
        <f t="shared" si="4"/>
        <v>102.66</v>
      </c>
      <c r="S55" s="10">
        <f t="shared" si="3"/>
        <v>97.995330156198165</v>
      </c>
      <c r="T55" s="11"/>
    </row>
    <row r="56" spans="1:20" ht="18">
      <c r="A56" s="2"/>
      <c r="B56" s="1"/>
      <c r="C56" s="8">
        <v>2.8882230834829388</v>
      </c>
      <c r="D56" s="8">
        <v>0.40125220477202977</v>
      </c>
      <c r="E56" s="8">
        <v>1.1049357691815045</v>
      </c>
      <c r="F56" s="8">
        <v>0.49419576142878541</v>
      </c>
      <c r="G56" s="8">
        <v>-0.39694023422962377</v>
      </c>
      <c r="H56" s="8">
        <v>0.53643709001354745</v>
      </c>
      <c r="I56" s="14"/>
      <c r="J56" s="14"/>
      <c r="K56" s="14"/>
      <c r="L56" s="14">
        <v>0.26</v>
      </c>
      <c r="M56" s="14"/>
      <c r="N56" s="14"/>
      <c r="O56" s="14">
        <v>57.81</v>
      </c>
      <c r="P56" s="14">
        <v>2.9</v>
      </c>
      <c r="Q56" s="14">
        <v>42.81</v>
      </c>
      <c r="R56" s="15">
        <f t="shared" si="4"/>
        <v>103.78</v>
      </c>
      <c r="S56" s="10">
        <f t="shared" si="3"/>
        <v>97.2626694820746</v>
      </c>
      <c r="T56" s="11"/>
    </row>
    <row r="57" spans="1:20" ht="18">
      <c r="A57" s="2"/>
      <c r="B57" s="1"/>
      <c r="C57" s="8">
        <v>1.5934425015605775</v>
      </c>
      <c r="D57" s="8">
        <v>0.40166984949291518</v>
      </c>
      <c r="E57" s="8">
        <v>0.97060222347217051</v>
      </c>
      <c r="F57" s="8">
        <v>0.41304279120875004</v>
      </c>
      <c r="G57" s="8">
        <v>0.1420121226606702</v>
      </c>
      <c r="H57" s="8">
        <v>0.4628502168028662</v>
      </c>
      <c r="I57" s="14"/>
      <c r="J57" s="14"/>
      <c r="K57" s="14"/>
      <c r="L57" s="14">
        <v>0.17</v>
      </c>
      <c r="M57" s="14"/>
      <c r="N57" s="14"/>
      <c r="O57" s="14">
        <v>57.08</v>
      </c>
      <c r="P57" s="14">
        <v>3.35</v>
      </c>
      <c r="Q57" s="14">
        <v>43.44</v>
      </c>
      <c r="R57" s="15">
        <f t="shared" si="4"/>
        <v>104.03999999999999</v>
      </c>
      <c r="S57" s="10">
        <f t="shared" si="3"/>
        <v>96.812300257551726</v>
      </c>
      <c r="T57" s="11"/>
    </row>
    <row r="58" spans="1:20" ht="18">
      <c r="A58" s="2"/>
      <c r="B58" s="1"/>
      <c r="C58" s="8">
        <v>0.95707370735487451</v>
      </c>
      <c r="D58" s="8">
        <v>0.38128154347415061</v>
      </c>
      <c r="E58" s="8">
        <v>0.85187383560958452</v>
      </c>
      <c r="F58" s="8">
        <v>0.53907389527383631</v>
      </c>
      <c r="G58" s="8">
        <v>0.35419550778504977</v>
      </c>
      <c r="H58" s="8">
        <v>0.57437812542631961</v>
      </c>
      <c r="I58" s="14"/>
      <c r="J58" s="14"/>
      <c r="K58" s="14">
        <v>0.21</v>
      </c>
      <c r="L58" s="9">
        <v>0.3</v>
      </c>
      <c r="M58" s="14"/>
      <c r="N58" s="14"/>
      <c r="O58" s="14">
        <v>46.8</v>
      </c>
      <c r="P58" s="14">
        <v>8.1199999999999992</v>
      </c>
      <c r="Q58" s="14">
        <v>45.32</v>
      </c>
      <c r="R58" s="15">
        <f t="shared" si="4"/>
        <v>100.75</v>
      </c>
      <c r="S58" s="10">
        <f t="shared" si="3"/>
        <v>91.129368048519083</v>
      </c>
      <c r="T58" s="11"/>
    </row>
    <row r="59" spans="1:20" ht="18">
      <c r="A59" s="2"/>
      <c r="B59" s="1"/>
      <c r="C59" s="8">
        <v>1.6360508667781675</v>
      </c>
      <c r="D59" s="8">
        <v>0.3994869209272271</v>
      </c>
      <c r="E59" s="8">
        <v>1.5434768476632805</v>
      </c>
      <c r="F59" s="8">
        <v>0.49686118353996372</v>
      </c>
      <c r="G59" s="8">
        <v>0.69273039693863336</v>
      </c>
      <c r="H59" s="8">
        <v>0.53853887290199187</v>
      </c>
      <c r="I59" s="14"/>
      <c r="J59" s="14"/>
      <c r="K59" s="14">
        <v>0.28000000000000003</v>
      </c>
      <c r="L59" s="14">
        <v>0.27</v>
      </c>
      <c r="M59" s="14"/>
      <c r="N59" s="14"/>
      <c r="O59" s="14">
        <v>54.26</v>
      </c>
      <c r="P59" s="14">
        <v>3.2</v>
      </c>
      <c r="Q59" s="14">
        <v>42.99</v>
      </c>
      <c r="R59" s="15">
        <f t="shared" si="4"/>
        <v>101</v>
      </c>
      <c r="S59" s="10">
        <f t="shared" si="3"/>
        <v>96.79727716915373</v>
      </c>
      <c r="T59" s="11"/>
    </row>
    <row r="60" spans="1:20" ht="18">
      <c r="A60" s="2"/>
      <c r="B60" s="1"/>
      <c r="C60" s="8">
        <v>1.5855151635409976</v>
      </c>
      <c r="D60" s="8">
        <v>0.39479428590786908</v>
      </c>
      <c r="E60" s="8">
        <v>0.96331229006309016</v>
      </c>
      <c r="F60" s="8">
        <v>0.46434955024466784</v>
      </c>
      <c r="G60" s="8">
        <v>0.13884440502177131</v>
      </c>
      <c r="H60" s="8">
        <v>0.50770634468537579</v>
      </c>
      <c r="I60" s="14"/>
      <c r="J60" s="14"/>
      <c r="K60" s="14"/>
      <c r="L60" s="14">
        <v>0.35</v>
      </c>
      <c r="M60" s="14"/>
      <c r="N60" s="14"/>
      <c r="O60" s="14">
        <v>54.74</v>
      </c>
      <c r="P60" s="14">
        <v>4.51</v>
      </c>
      <c r="Q60" s="14">
        <v>43.32</v>
      </c>
      <c r="R60" s="15">
        <f t="shared" si="4"/>
        <v>102.92</v>
      </c>
      <c r="S60" s="10">
        <f t="shared" si="3"/>
        <v>95.581920495075025</v>
      </c>
      <c r="T60" s="11"/>
    </row>
    <row r="61" spans="1:20" ht="18">
      <c r="A61" s="2"/>
      <c r="B61" s="1" t="s">
        <v>19</v>
      </c>
      <c r="C61" s="8">
        <f>AVERAGE(C50:C60)</f>
        <v>2.0963953499299852</v>
      </c>
      <c r="D61" s="8"/>
      <c r="E61" s="8">
        <f t="shared" ref="E61:G61" si="5">AVERAGE(E50:E60)</f>
        <v>1.403569030795953</v>
      </c>
      <c r="F61" s="8"/>
      <c r="G61" s="8">
        <f t="shared" si="5"/>
        <v>0.31344344883236031</v>
      </c>
      <c r="H61" s="8"/>
      <c r="I61" s="14"/>
      <c r="J61" s="14"/>
      <c r="K61" s="14"/>
      <c r="L61" s="14"/>
      <c r="M61" s="14"/>
      <c r="N61" s="14"/>
      <c r="O61" s="14"/>
      <c r="P61" s="14"/>
      <c r="Q61" s="14"/>
      <c r="R61" s="15"/>
      <c r="S61" s="10"/>
      <c r="T61" s="8"/>
    </row>
    <row r="62" spans="1:20" ht="18">
      <c r="A62" s="2"/>
      <c r="B62" s="1" t="s">
        <v>20</v>
      </c>
      <c r="C62" s="8">
        <f>STDEVA(C50:C61)</f>
        <v>0.72027127492880028</v>
      </c>
      <c r="D62" s="8"/>
      <c r="E62" s="8">
        <f>STDEVA(E50:E61)</f>
        <v>0.44077539667543758</v>
      </c>
      <c r="F62" s="8"/>
      <c r="G62" s="8">
        <f>STDEVA(G50:G61)</f>
        <v>0.40593865846563421</v>
      </c>
      <c r="H62" s="8"/>
      <c r="I62" s="14"/>
      <c r="J62" s="14"/>
      <c r="K62" s="14"/>
      <c r="L62" s="14"/>
      <c r="M62" s="14"/>
      <c r="N62" s="14"/>
      <c r="O62" s="14"/>
      <c r="P62" s="14"/>
      <c r="Q62" s="14"/>
      <c r="R62" s="15"/>
      <c r="S62" s="10"/>
      <c r="T62" s="8"/>
    </row>
    <row r="63" spans="1:20" ht="18">
      <c r="A63" s="2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13"/>
      <c r="S63" s="13"/>
      <c r="T63" s="11"/>
    </row>
    <row r="64" spans="1:20" ht="18">
      <c r="A64" s="7" t="s">
        <v>17</v>
      </c>
      <c r="B64" s="7" t="s">
        <v>22</v>
      </c>
      <c r="C64" s="8">
        <v>4.1823204785837875</v>
      </c>
      <c r="D64" s="8">
        <v>0.5239478848660547</v>
      </c>
      <c r="E64" s="8">
        <v>2.8353409767020299</v>
      </c>
      <c r="F64" s="8">
        <v>0.59481941643606895</v>
      </c>
      <c r="G64" s="8">
        <v>0.66053432783846011</v>
      </c>
      <c r="H64" s="8">
        <v>0.65424821051248061</v>
      </c>
      <c r="I64" s="8">
        <v>0.2114</v>
      </c>
      <c r="J64" s="8">
        <v>6.9800000000000001E-2</v>
      </c>
      <c r="K64" s="8">
        <v>0.1116</v>
      </c>
      <c r="L64" s="8">
        <v>0.2334</v>
      </c>
      <c r="M64" s="8">
        <v>0.2475</v>
      </c>
      <c r="N64" s="8">
        <v>2.4199999999999999E-2</v>
      </c>
      <c r="O64" s="8">
        <v>54.397100000000002</v>
      </c>
      <c r="P64" s="8">
        <v>2.8323999999999998</v>
      </c>
      <c r="Q64" s="8">
        <v>41.825400000000002</v>
      </c>
      <c r="R64" s="10">
        <f t="shared" ref="R64:R103" si="6">SUM(I64:Q64)</f>
        <v>99.952799999999996</v>
      </c>
      <c r="S64" s="10">
        <f>100*O64/40.31/(O64/40.31+P64/71.85)</f>
        <v>97.161689384668108</v>
      </c>
      <c r="T64" s="11"/>
    </row>
    <row r="65" spans="1:20" ht="18">
      <c r="A65" s="1"/>
      <c r="B65" s="1"/>
      <c r="C65" s="8">
        <v>6.5517374066366472</v>
      </c>
      <c r="D65" s="8">
        <v>0.36391010079945724</v>
      </c>
      <c r="E65" s="8">
        <v>4.6305769554580092</v>
      </c>
      <c r="F65" s="8">
        <v>0.77696417779718197</v>
      </c>
      <c r="G65" s="8">
        <v>1.2236735040069524</v>
      </c>
      <c r="H65" s="8">
        <v>0.7996765329806057</v>
      </c>
      <c r="I65" s="8">
        <v>3.15E-2</v>
      </c>
      <c r="J65" s="8">
        <v>2.3400000000000001E-2</v>
      </c>
      <c r="K65" s="8">
        <v>8.14E-2</v>
      </c>
      <c r="L65" s="8">
        <v>3.7100000000000001E-2</v>
      </c>
      <c r="M65" s="8">
        <v>0.1246</v>
      </c>
      <c r="N65" s="8">
        <v>2.12E-2</v>
      </c>
      <c r="O65" s="8">
        <v>53.155099999999997</v>
      </c>
      <c r="P65" s="8">
        <v>4.1847000000000003</v>
      </c>
      <c r="Q65" s="8">
        <v>41.3703</v>
      </c>
      <c r="R65" s="10">
        <f t="shared" si="6"/>
        <v>99.029300000000006</v>
      </c>
      <c r="S65" s="10">
        <f t="shared" ref="S65:S131" si="7">100*O65/40.31/(O65/40.31+P65/71.85)</f>
        <v>95.770050975004537</v>
      </c>
      <c r="T65" s="11"/>
    </row>
    <row r="66" spans="1:20" ht="18">
      <c r="A66" s="1"/>
      <c r="B66" s="1"/>
      <c r="C66" s="8">
        <v>3.8747808455414687</v>
      </c>
      <c r="D66" s="8">
        <v>0.50037373684916808</v>
      </c>
      <c r="E66" s="8">
        <v>2.1256902587037745</v>
      </c>
      <c r="F66" s="8">
        <v>0.77881061023348663</v>
      </c>
      <c r="G66" s="8">
        <v>0.11080421902221049</v>
      </c>
      <c r="H66" s="8">
        <v>0.82112548543175501</v>
      </c>
      <c r="I66" s="8">
        <v>7.1300000000000002E-2</v>
      </c>
      <c r="J66" s="8">
        <v>2.6800000000000001E-2</v>
      </c>
      <c r="K66" s="8">
        <v>0.1196</v>
      </c>
      <c r="L66" s="8">
        <v>0.24210000000000001</v>
      </c>
      <c r="M66" s="8">
        <v>0.13619999999999999</v>
      </c>
      <c r="N66" s="8">
        <v>2.86E-2</v>
      </c>
      <c r="O66" s="8">
        <v>52.031700000000001</v>
      </c>
      <c r="P66" s="8">
        <v>6.3219000000000003</v>
      </c>
      <c r="Q66" s="8">
        <v>41.439399999999999</v>
      </c>
      <c r="R66" s="10">
        <f t="shared" si="6"/>
        <v>100.41759999999999</v>
      </c>
      <c r="S66" s="10">
        <f t="shared" si="7"/>
        <v>93.618437590441346</v>
      </c>
      <c r="T66" s="11"/>
    </row>
    <row r="67" spans="1:20" ht="18">
      <c r="A67" s="1"/>
      <c r="B67" s="1"/>
      <c r="C67" s="8">
        <v>4.1245082526775825</v>
      </c>
      <c r="D67" s="8">
        <v>0.54989393598638292</v>
      </c>
      <c r="E67" s="8">
        <v>1.8449795600465893</v>
      </c>
      <c r="F67" s="8">
        <v>0.79191607662969143</v>
      </c>
      <c r="G67" s="8">
        <v>-0.29976473134575365</v>
      </c>
      <c r="H67" s="8">
        <v>0.84195933855872052</v>
      </c>
      <c r="I67" s="8">
        <v>0.1242</v>
      </c>
      <c r="J67" s="8">
        <v>5.7000000000000002E-2</v>
      </c>
      <c r="K67" s="8">
        <v>8.9200000000000002E-2</v>
      </c>
      <c r="L67" s="8">
        <v>0.16020000000000001</v>
      </c>
      <c r="M67" s="8">
        <v>0.22090000000000001</v>
      </c>
      <c r="N67" s="8">
        <v>2.8299999999999999E-2</v>
      </c>
      <c r="O67" s="8">
        <v>55.155000000000001</v>
      </c>
      <c r="P67" s="8">
        <v>2.3353999999999999</v>
      </c>
      <c r="Q67" s="8">
        <v>42.100700000000003</v>
      </c>
      <c r="R67" s="10">
        <f t="shared" si="6"/>
        <v>100.27090000000001</v>
      </c>
      <c r="S67" s="10">
        <f t="shared" si="7"/>
        <v>97.679582107677533</v>
      </c>
      <c r="T67" s="11"/>
    </row>
    <row r="68" spans="1:20" ht="18">
      <c r="A68" s="1"/>
      <c r="B68" s="1"/>
      <c r="C68" s="8">
        <v>3.3831191387761255</v>
      </c>
      <c r="D68" s="8">
        <v>0.44998016767904403</v>
      </c>
      <c r="E68" s="8">
        <v>1.9606680260223466</v>
      </c>
      <c r="F68" s="8">
        <v>0.66617734709522225</v>
      </c>
      <c r="G68" s="8">
        <v>0.20144607385876134</v>
      </c>
      <c r="H68" s="8">
        <v>0.70607608052925452</v>
      </c>
      <c r="I68" s="8">
        <v>0.28000000000000003</v>
      </c>
      <c r="J68" s="8">
        <v>4.9299999999999997E-2</v>
      </c>
      <c r="K68" s="8">
        <v>0.2868</v>
      </c>
      <c r="L68" s="8">
        <v>0.3281</v>
      </c>
      <c r="M68" s="8">
        <v>0.21870000000000001</v>
      </c>
      <c r="N68" s="8">
        <v>2.1299999999999999E-2</v>
      </c>
      <c r="O68" s="8">
        <v>53.555</v>
      </c>
      <c r="P68" s="8">
        <v>2.8001</v>
      </c>
      <c r="Q68" s="8">
        <v>43.698999999999998</v>
      </c>
      <c r="R68" s="10">
        <f t="shared" si="6"/>
        <v>101.2383</v>
      </c>
      <c r="S68" s="10">
        <f t="shared" si="7"/>
        <v>97.150271012467257</v>
      </c>
      <c r="T68" s="11"/>
    </row>
    <row r="69" spans="1:20" ht="18">
      <c r="A69" s="1"/>
      <c r="B69" s="1"/>
      <c r="C69" s="8">
        <v>3.0942923198717027</v>
      </c>
      <c r="D69" s="8">
        <v>0.59746622727667553</v>
      </c>
      <c r="E69" s="8">
        <v>2.2572707520854847</v>
      </c>
      <c r="F69" s="8">
        <v>0.53655661534048338</v>
      </c>
      <c r="G69" s="8">
        <v>0.6482387457521992</v>
      </c>
      <c r="H69" s="8">
        <v>0.62001336990544853</v>
      </c>
      <c r="I69" s="8">
        <v>5.9700000000000003E-2</v>
      </c>
      <c r="J69" s="8">
        <v>2.1899999999999999E-2</v>
      </c>
      <c r="K69" s="8">
        <v>0.1517</v>
      </c>
      <c r="L69" s="8">
        <v>0.2417</v>
      </c>
      <c r="M69" s="8">
        <v>0.1091</v>
      </c>
      <c r="N69" s="8">
        <v>2.29E-2</v>
      </c>
      <c r="O69" s="8">
        <v>53.686700000000002</v>
      </c>
      <c r="P69" s="8">
        <v>3.6568999999999998</v>
      </c>
      <c r="Q69" s="8">
        <v>41.790199999999999</v>
      </c>
      <c r="R69" s="10">
        <f t="shared" si="6"/>
        <v>99.740800000000007</v>
      </c>
      <c r="S69" s="10">
        <f t="shared" si="7"/>
        <v>96.319175125929661</v>
      </c>
      <c r="T69" s="11"/>
    </row>
    <row r="70" spans="1:20" ht="18">
      <c r="A70" s="1"/>
      <c r="B70" s="1"/>
      <c r="C70" s="8">
        <v>3.7331911015872654</v>
      </c>
      <c r="D70" s="8">
        <v>0.43975056626534742</v>
      </c>
      <c r="E70" s="8">
        <v>2.2248993793405907</v>
      </c>
      <c r="F70" s="8">
        <v>0.79524555621103843</v>
      </c>
      <c r="G70" s="8">
        <v>0.28364000651521271</v>
      </c>
      <c r="H70" s="8">
        <v>0.82746939414150145</v>
      </c>
      <c r="I70" s="8">
        <v>0.17369999999999999</v>
      </c>
      <c r="J70" s="8">
        <v>6.0299999999999999E-2</v>
      </c>
      <c r="K70" s="8">
        <v>5.16E-2</v>
      </c>
      <c r="L70" s="8">
        <v>0.46529999999999999</v>
      </c>
      <c r="M70" s="8">
        <v>0.23880000000000001</v>
      </c>
      <c r="N70" s="8">
        <v>2.46E-2</v>
      </c>
      <c r="O70" s="8">
        <v>54.930599999999998</v>
      </c>
      <c r="P70" s="8">
        <v>1.9187000000000001</v>
      </c>
      <c r="Q70" s="8">
        <v>41.925400000000003</v>
      </c>
      <c r="R70" s="10">
        <f t="shared" si="6"/>
        <v>99.789000000000001</v>
      </c>
      <c r="S70" s="10">
        <f t="shared" si="7"/>
        <v>98.078013124467546</v>
      </c>
      <c r="T70" s="11"/>
    </row>
    <row r="71" spans="1:20" ht="18">
      <c r="A71" s="1"/>
      <c r="B71" s="1"/>
      <c r="C71" s="8">
        <v>3.8663059671994642</v>
      </c>
      <c r="D71" s="8">
        <v>0.51669097861416169</v>
      </c>
      <c r="E71" s="8">
        <v>3.6070591493215955</v>
      </c>
      <c r="F71" s="8">
        <v>0.78048477156102425</v>
      </c>
      <c r="G71" s="8">
        <v>1.5965800463778743</v>
      </c>
      <c r="H71" s="8">
        <v>0.82543627837559752</v>
      </c>
      <c r="I71" s="8">
        <v>0.18410000000000001</v>
      </c>
      <c r="J71" s="8">
        <v>6.7900000000000002E-2</v>
      </c>
      <c r="K71" s="8">
        <v>5.3999999999999999E-2</v>
      </c>
      <c r="L71" s="8">
        <v>0.4335</v>
      </c>
      <c r="M71" s="8">
        <v>0.2596</v>
      </c>
      <c r="N71" s="8">
        <v>8.6E-3</v>
      </c>
      <c r="O71" s="8">
        <v>55.261800000000001</v>
      </c>
      <c r="P71" s="8">
        <v>1.2574000000000001</v>
      </c>
      <c r="Q71" s="8">
        <v>41.985500000000002</v>
      </c>
      <c r="R71" s="10">
        <f t="shared" si="6"/>
        <v>99.5124</v>
      </c>
      <c r="S71" s="10">
        <f t="shared" si="7"/>
        <v>98.739550068883062</v>
      </c>
      <c r="T71" s="11"/>
    </row>
    <row r="72" spans="1:20" ht="18">
      <c r="A72" s="1"/>
      <c r="B72" s="1"/>
      <c r="C72" s="8">
        <v>4.2550793919568051</v>
      </c>
      <c r="D72" s="8">
        <v>0.54707713901760535</v>
      </c>
      <c r="E72" s="8">
        <v>3.3241562719030568</v>
      </c>
      <c r="F72" s="8">
        <v>1.0988103618764882</v>
      </c>
      <c r="G72" s="8">
        <v>1.111514988085518</v>
      </c>
      <c r="H72" s="8">
        <v>1.1350388300208891</v>
      </c>
      <c r="I72" s="8">
        <v>9.7600000000000006E-2</v>
      </c>
      <c r="J72" s="8">
        <v>3.0499999999999999E-2</v>
      </c>
      <c r="K72" s="8">
        <v>0.1759</v>
      </c>
      <c r="L72" s="8">
        <v>0.214</v>
      </c>
      <c r="M72" s="8">
        <v>0.1578</v>
      </c>
      <c r="N72" s="8">
        <v>1.24E-2</v>
      </c>
      <c r="O72" s="8">
        <v>55.539900000000003</v>
      </c>
      <c r="P72" s="8">
        <v>1.3284</v>
      </c>
      <c r="Q72" s="8">
        <v>42.295099999999998</v>
      </c>
      <c r="R72" s="10">
        <f t="shared" si="6"/>
        <v>99.851600000000005</v>
      </c>
      <c r="S72" s="10">
        <f t="shared" si="7"/>
        <v>98.675899669769407</v>
      </c>
      <c r="T72" s="11"/>
    </row>
    <row r="73" spans="1:20" ht="18">
      <c r="A73" s="1"/>
      <c r="B73" s="1"/>
      <c r="C73" s="8">
        <v>5.0147449265998931</v>
      </c>
      <c r="D73" s="8">
        <v>0.55446827828259837</v>
      </c>
      <c r="E73" s="8">
        <v>3.1173388329349732</v>
      </c>
      <c r="F73" s="8">
        <v>0.78446004189083907</v>
      </c>
      <c r="G73" s="8">
        <v>0.50967147110302857</v>
      </c>
      <c r="H73" s="8">
        <v>0.83576791078018564</v>
      </c>
      <c r="I73" s="8">
        <v>9.8400000000000001E-2</v>
      </c>
      <c r="J73" s="8">
        <v>2.3E-2</v>
      </c>
      <c r="K73" s="8">
        <v>0.1202</v>
      </c>
      <c r="L73" s="8">
        <v>3.04E-2</v>
      </c>
      <c r="M73" s="8">
        <v>0.38550000000000001</v>
      </c>
      <c r="N73" s="8">
        <v>2.3300000000000001E-2</v>
      </c>
      <c r="O73" s="8">
        <v>51.322699999999998</v>
      </c>
      <c r="P73" s="8">
        <v>6.4428999999999998</v>
      </c>
      <c r="Q73" s="8">
        <v>41.306100000000001</v>
      </c>
      <c r="R73" s="10">
        <f t="shared" si="6"/>
        <v>99.752499999999998</v>
      </c>
      <c r="S73" s="10">
        <f t="shared" si="7"/>
        <v>93.42039786048538</v>
      </c>
      <c r="T73" s="11"/>
    </row>
    <row r="74" spans="1:20" ht="18">
      <c r="A74" s="1"/>
      <c r="B74" s="1"/>
      <c r="C74" s="8">
        <v>2.7200402582399787</v>
      </c>
      <c r="D74" s="8">
        <v>0.51681104268198519</v>
      </c>
      <c r="E74" s="8">
        <v>2.0264712946407744</v>
      </c>
      <c r="F74" s="8">
        <v>0.85685653058151734</v>
      </c>
      <c r="G74" s="8">
        <v>0.61205036035598526</v>
      </c>
      <c r="H74" s="8">
        <v>0.89801182508806698</v>
      </c>
      <c r="I74" s="8">
        <v>9.6799999999999997E-2</v>
      </c>
      <c r="J74" s="8">
        <v>3.4099999999999998E-2</v>
      </c>
      <c r="K74" s="8">
        <v>0.15479999999999999</v>
      </c>
      <c r="L74" s="8">
        <v>4.2099999999999999E-2</v>
      </c>
      <c r="M74" s="8">
        <v>0.16589999999999999</v>
      </c>
      <c r="N74" s="8">
        <v>2.5600000000000001E-2</v>
      </c>
      <c r="O74" s="8">
        <v>52.400700000000001</v>
      </c>
      <c r="P74" s="8">
        <v>4.7674000000000003</v>
      </c>
      <c r="Q74" s="8">
        <v>41.427300000000002</v>
      </c>
      <c r="R74" s="10">
        <f t="shared" si="6"/>
        <v>99.114699999999999</v>
      </c>
      <c r="S74" s="10">
        <f t="shared" si="7"/>
        <v>95.143646186473646</v>
      </c>
      <c r="T74" s="11"/>
    </row>
    <row r="75" spans="1:20" ht="18">
      <c r="A75" s="1"/>
      <c r="B75" s="1"/>
      <c r="C75" s="8">
        <v>6.1166037652587439</v>
      </c>
      <c r="D75" s="8">
        <v>0.55040241813856372</v>
      </c>
      <c r="E75" s="8">
        <v>4.5636425598655261</v>
      </c>
      <c r="F75" s="8">
        <v>0.89400629741448912</v>
      </c>
      <c r="G75" s="8">
        <v>1.3830086019309791</v>
      </c>
      <c r="H75" s="8">
        <v>0.93870282776636571</v>
      </c>
      <c r="I75" s="8">
        <v>4.3400000000000001E-2</v>
      </c>
      <c r="J75" s="8">
        <v>3.0700000000000002E-2</v>
      </c>
      <c r="K75" s="8">
        <v>0.13239999999999999</v>
      </c>
      <c r="L75" s="8">
        <v>4.4200000000000003E-2</v>
      </c>
      <c r="M75" s="8">
        <v>0.1517</v>
      </c>
      <c r="N75" s="8">
        <v>3.9E-2</v>
      </c>
      <c r="O75" s="8">
        <v>53.255600000000001</v>
      </c>
      <c r="P75" s="8">
        <v>3.4948999999999999</v>
      </c>
      <c r="Q75" s="8">
        <v>41.657699999999998</v>
      </c>
      <c r="R75" s="10">
        <f t="shared" si="6"/>
        <v>98.849600000000009</v>
      </c>
      <c r="S75" s="10">
        <f t="shared" si="7"/>
        <v>96.448979856480193</v>
      </c>
      <c r="T75" s="11"/>
    </row>
    <row r="76" spans="1:20" ht="18">
      <c r="A76" s="1"/>
      <c r="B76" s="1"/>
      <c r="C76" s="8">
        <v>3.0743357453773514</v>
      </c>
      <c r="D76" s="8">
        <v>0.53644817456502114</v>
      </c>
      <c r="E76" s="8">
        <v>2.4874949632925132</v>
      </c>
      <c r="F76" s="8">
        <v>0.99334407338138253</v>
      </c>
      <c r="G76" s="8">
        <v>0.88884037569629037</v>
      </c>
      <c r="H76" s="8">
        <v>1.0317689919056172</v>
      </c>
      <c r="I76" s="8">
        <v>9.8500000000000004E-2</v>
      </c>
      <c r="J76" s="8">
        <v>2.9499999999999998E-2</v>
      </c>
      <c r="K76" s="8">
        <v>0.1762</v>
      </c>
      <c r="L76" s="8">
        <v>0.19520000000000001</v>
      </c>
      <c r="M76" s="8">
        <v>0.15229999999999999</v>
      </c>
      <c r="N76" s="8">
        <v>3.3300000000000003E-2</v>
      </c>
      <c r="O76" s="8">
        <v>50.878900000000002</v>
      </c>
      <c r="P76" s="8">
        <v>7.9398999999999997</v>
      </c>
      <c r="Q76" s="8">
        <v>40.928600000000003</v>
      </c>
      <c r="R76" s="10">
        <f t="shared" si="6"/>
        <v>100.4324</v>
      </c>
      <c r="S76" s="10">
        <f t="shared" si="7"/>
        <v>91.949672784861193</v>
      </c>
      <c r="T76" s="11"/>
    </row>
    <row r="77" spans="1:20" ht="18">
      <c r="A77" s="1"/>
      <c r="B77" s="1"/>
      <c r="C77" s="8">
        <v>2.6416790945913351</v>
      </c>
      <c r="D77" s="8">
        <v>0.42556546093178149</v>
      </c>
      <c r="E77" s="8">
        <v>1.9998371599143152</v>
      </c>
      <c r="F77" s="8">
        <v>1.054037869308224</v>
      </c>
      <c r="G77" s="8">
        <v>0.62616403072682081</v>
      </c>
      <c r="H77" s="8">
        <v>1.0770175866417955</v>
      </c>
      <c r="I77" s="8">
        <v>0.2384</v>
      </c>
      <c r="J77" s="8">
        <v>6.13E-2</v>
      </c>
      <c r="K77" s="8">
        <v>0.13450000000000001</v>
      </c>
      <c r="L77" s="8">
        <v>0.1142</v>
      </c>
      <c r="M77" s="8">
        <v>0.28539999999999999</v>
      </c>
      <c r="N77" s="8">
        <v>6.3799999999999996E-2</v>
      </c>
      <c r="O77" s="8">
        <v>54.2804</v>
      </c>
      <c r="P77" s="8">
        <v>4.2644000000000002</v>
      </c>
      <c r="Q77" s="8">
        <v>40.072800000000001</v>
      </c>
      <c r="R77" s="10">
        <f t="shared" si="6"/>
        <v>99.515199999999993</v>
      </c>
      <c r="S77" s="10">
        <f t="shared" si="7"/>
        <v>95.778479903444179</v>
      </c>
      <c r="T77" s="11"/>
    </row>
    <row r="78" spans="1:20" ht="18">
      <c r="A78" s="1"/>
      <c r="B78" s="1"/>
      <c r="C78" s="8">
        <v>4.6148093691650161</v>
      </c>
      <c r="D78" s="8">
        <v>0.45362662851947999</v>
      </c>
      <c r="E78" s="8">
        <v>4.2161367700325183</v>
      </c>
      <c r="F78" s="8">
        <v>0.73821112649844278</v>
      </c>
      <c r="G78" s="8">
        <v>1.8164358980667097</v>
      </c>
      <c r="H78" s="8">
        <v>0.77498245142768707</v>
      </c>
      <c r="I78" s="8">
        <v>4.48E-2</v>
      </c>
      <c r="J78" s="8">
        <v>7.1000000000000004E-3</v>
      </c>
      <c r="K78" s="8">
        <v>9.1800000000000007E-2</v>
      </c>
      <c r="L78" s="8">
        <v>0.1857</v>
      </c>
      <c r="M78" s="8">
        <v>0.1464</v>
      </c>
      <c r="N78" s="8">
        <v>5.7299999999999997E-2</v>
      </c>
      <c r="O78" s="8">
        <v>52.237000000000002</v>
      </c>
      <c r="P78" s="8">
        <v>5.6933999999999996</v>
      </c>
      <c r="Q78" s="8">
        <v>41.405500000000004</v>
      </c>
      <c r="R78" s="10">
        <f t="shared" si="6"/>
        <v>99.869</v>
      </c>
      <c r="S78" s="10">
        <f t="shared" si="7"/>
        <v>94.237596112618036</v>
      </c>
      <c r="T78" s="11"/>
    </row>
    <row r="79" spans="1:20" ht="18">
      <c r="A79" s="1"/>
      <c r="B79" s="1"/>
      <c r="C79" s="8">
        <v>6.0444776131054407</v>
      </c>
      <c r="D79" s="8">
        <v>0.61747494258003754</v>
      </c>
      <c r="E79" s="8">
        <v>5.0755637466412988</v>
      </c>
      <c r="F79" s="8">
        <v>0.97812431735428351</v>
      </c>
      <c r="G79" s="8">
        <v>1.9324353878264695</v>
      </c>
      <c r="H79" s="8">
        <v>1.02947754836835</v>
      </c>
      <c r="I79" s="8">
        <v>3.9E-2</v>
      </c>
      <c r="J79" s="8">
        <v>2.69E-2</v>
      </c>
      <c r="K79" s="8">
        <v>6.2899999999999998E-2</v>
      </c>
      <c r="L79" s="8">
        <v>0.29759999999999998</v>
      </c>
      <c r="M79" s="8">
        <v>7.3800000000000004E-2</v>
      </c>
      <c r="N79" s="8">
        <v>2.0400000000000001E-2</v>
      </c>
      <c r="O79" s="8">
        <v>55.530900000000003</v>
      </c>
      <c r="P79" s="8">
        <v>1.6087</v>
      </c>
      <c r="Q79" s="8">
        <v>42.340299999999999</v>
      </c>
      <c r="R79" s="10">
        <f t="shared" si="6"/>
        <v>100.0005</v>
      </c>
      <c r="S79" s="10">
        <f t="shared" si="7"/>
        <v>98.40071947347063</v>
      </c>
      <c r="T79" s="11"/>
    </row>
    <row r="80" spans="1:20" ht="18">
      <c r="A80" s="1"/>
      <c r="B80" s="1"/>
      <c r="C80" s="8">
        <v>4.6845481278036161</v>
      </c>
      <c r="D80" s="8">
        <v>0.43598032889264909</v>
      </c>
      <c r="E80" s="8">
        <v>3.0714315577977147</v>
      </c>
      <c r="F80" s="8">
        <v>0.83960235795948912</v>
      </c>
      <c r="G80" s="8">
        <v>0.63546653133983444</v>
      </c>
      <c r="H80" s="8">
        <v>0.86967203000267235</v>
      </c>
      <c r="I80" s="8">
        <v>6.6100000000000006E-2</v>
      </c>
      <c r="J80" s="8">
        <v>1.23E-2</v>
      </c>
      <c r="K80" s="8">
        <v>0.13739999999999999</v>
      </c>
      <c r="L80" s="8">
        <v>0.1193</v>
      </c>
      <c r="M80" s="8">
        <v>0.16420000000000001</v>
      </c>
      <c r="N80" s="8">
        <v>6.1699999999999998E-2</v>
      </c>
      <c r="O80" s="8">
        <v>53.381</v>
      </c>
      <c r="P80" s="8">
        <v>3.4441999999999999</v>
      </c>
      <c r="Q80" s="8">
        <v>41.519799999999996</v>
      </c>
      <c r="R80" s="10">
        <f t="shared" si="6"/>
        <v>98.906000000000006</v>
      </c>
      <c r="S80" s="10">
        <f t="shared" si="7"/>
        <v>96.506628083804614</v>
      </c>
      <c r="T80" s="11"/>
    </row>
    <row r="81" spans="1:20" ht="18">
      <c r="A81" s="1"/>
      <c r="B81" s="1"/>
      <c r="C81" s="8">
        <v>5.4050632451012675</v>
      </c>
      <c r="D81" s="8">
        <v>0.45723690142343298</v>
      </c>
      <c r="E81" s="8">
        <v>3.5614350659505369</v>
      </c>
      <c r="F81" s="8">
        <v>0.85570016389408954</v>
      </c>
      <c r="G81" s="8">
        <v>0.75080217849787756</v>
      </c>
      <c r="H81" s="8">
        <v>0.88811829415245847</v>
      </c>
      <c r="I81" s="8">
        <v>3.78E-2</v>
      </c>
      <c r="J81" s="8">
        <v>7.7999999999999996E-3</v>
      </c>
      <c r="K81" s="8">
        <v>0.1502</v>
      </c>
      <c r="L81" s="8">
        <v>0.15190000000000001</v>
      </c>
      <c r="M81" s="8">
        <v>7.6899999999999996E-2</v>
      </c>
      <c r="N81" s="8">
        <v>3.2099999999999997E-2</v>
      </c>
      <c r="O81" s="8">
        <v>54.380899999999997</v>
      </c>
      <c r="P81" s="8">
        <v>2.8397000000000001</v>
      </c>
      <c r="Q81" s="8">
        <v>41.967700000000001</v>
      </c>
      <c r="R81" s="10">
        <f t="shared" si="6"/>
        <v>99.644999999999996</v>
      </c>
      <c r="S81" s="10">
        <f t="shared" si="7"/>
        <v>97.153758779866521</v>
      </c>
      <c r="T81" s="11"/>
    </row>
    <row r="82" spans="1:20" ht="18">
      <c r="A82" s="1"/>
      <c r="B82" s="1"/>
      <c r="C82" s="8">
        <v>6.7928442322958684</v>
      </c>
      <c r="D82" s="8">
        <v>0.49440953566331869</v>
      </c>
      <c r="E82" s="8">
        <v>3.7944871129492697</v>
      </c>
      <c r="F82" s="8">
        <v>0.83112868610390445</v>
      </c>
      <c r="G82" s="8">
        <v>0.26220811215541806</v>
      </c>
      <c r="H82" s="8">
        <v>0.86998372524903334</v>
      </c>
      <c r="I82" s="8">
        <v>4.6100000000000002E-2</v>
      </c>
      <c r="J82" s="8">
        <v>3.8300000000000001E-2</v>
      </c>
      <c r="K82" s="8">
        <v>0.186</v>
      </c>
      <c r="L82" s="8">
        <v>0.1153</v>
      </c>
      <c r="M82" s="8">
        <v>0.19350000000000001</v>
      </c>
      <c r="N82" s="8">
        <v>3.04E-2</v>
      </c>
      <c r="O82" s="8">
        <v>53.505600000000001</v>
      </c>
      <c r="P82" s="8">
        <v>3.8193000000000001</v>
      </c>
      <c r="Q82" s="8">
        <v>41.958399999999997</v>
      </c>
      <c r="R82" s="10">
        <f t="shared" si="6"/>
        <v>99.892899999999997</v>
      </c>
      <c r="S82" s="10">
        <f t="shared" si="7"/>
        <v>96.149496057662745</v>
      </c>
      <c r="T82" s="11"/>
    </row>
    <row r="83" spans="1:20" ht="18">
      <c r="A83" s="1"/>
      <c r="B83" s="1"/>
      <c r="C83" s="8">
        <v>3.4245158023606912</v>
      </c>
      <c r="D83" s="8">
        <v>0.5286486879528981</v>
      </c>
      <c r="E83" s="8">
        <v>1.0661497900747212</v>
      </c>
      <c r="F83" s="8">
        <v>0.78352380205093819</v>
      </c>
      <c r="G83" s="8">
        <v>-0.71459842715283828</v>
      </c>
      <c r="H83" s="8">
        <v>0.83034817015426365</v>
      </c>
      <c r="I83" s="8">
        <v>5.3400000000000003E-2</v>
      </c>
      <c r="J83" s="8">
        <v>1.49E-2</v>
      </c>
      <c r="K83" s="8">
        <v>0.1188</v>
      </c>
      <c r="L83" s="8">
        <v>0.1032</v>
      </c>
      <c r="M83" s="8">
        <v>0.12570000000000001</v>
      </c>
      <c r="N83" s="8">
        <v>5.9200000000000003E-2</v>
      </c>
      <c r="O83" s="8">
        <v>54.535699999999999</v>
      </c>
      <c r="P83" s="8">
        <v>2.5651000000000002</v>
      </c>
      <c r="Q83" s="8">
        <v>41.8919</v>
      </c>
      <c r="R83" s="10">
        <f t="shared" si="6"/>
        <v>99.4679</v>
      </c>
      <c r="S83" s="10">
        <f t="shared" si="7"/>
        <v>97.429025361857683</v>
      </c>
      <c r="T83" s="11"/>
    </row>
    <row r="84" spans="1:20" ht="18">
      <c r="A84" s="1"/>
      <c r="B84" s="1"/>
      <c r="C84" s="8">
        <v>3.0059814595991683</v>
      </c>
      <c r="D84" s="8">
        <v>0.45514369518759951</v>
      </c>
      <c r="E84" s="8">
        <v>2.9947408404671805</v>
      </c>
      <c r="F84" s="8">
        <v>0.59396645139463122</v>
      </c>
      <c r="G84" s="8">
        <v>1.4316304814756129</v>
      </c>
      <c r="H84" s="8">
        <v>0.63938335072026586</v>
      </c>
      <c r="I84" s="8">
        <v>2.4899999999999999E-2</v>
      </c>
      <c r="J84" s="8">
        <v>6.4999999999999997E-3</v>
      </c>
      <c r="K84" s="8">
        <v>0.1226</v>
      </c>
      <c r="L84" s="8">
        <v>0.153</v>
      </c>
      <c r="M84" s="8">
        <v>4.4299999999999999E-2</v>
      </c>
      <c r="N84" s="8">
        <v>7.2099999999999997E-2</v>
      </c>
      <c r="O84" s="8">
        <v>53.944699999999997</v>
      </c>
      <c r="P84" s="8">
        <v>3.3614000000000002</v>
      </c>
      <c r="Q84" s="8">
        <v>41.785800000000002</v>
      </c>
      <c r="R84" s="10">
        <f t="shared" si="6"/>
        <v>99.515299999999996</v>
      </c>
      <c r="S84" s="10">
        <f t="shared" si="7"/>
        <v>96.622196771624886</v>
      </c>
      <c r="T84" s="11"/>
    </row>
    <row r="85" spans="1:20" ht="18">
      <c r="A85" s="1"/>
      <c r="B85" s="1"/>
      <c r="C85" s="8">
        <v>4.2057434462996781</v>
      </c>
      <c r="D85" s="8">
        <v>0.48022322023439407</v>
      </c>
      <c r="E85" s="8">
        <v>1.4110938929518286</v>
      </c>
      <c r="F85" s="8">
        <v>0.91606260017859686</v>
      </c>
      <c r="G85" s="8">
        <v>-0.77589269912400427</v>
      </c>
      <c r="H85" s="8">
        <v>0.94948870731599089</v>
      </c>
      <c r="I85" s="8">
        <v>0.1152</v>
      </c>
      <c r="J85" s="8">
        <v>5.0799999999999998E-2</v>
      </c>
      <c r="K85" s="8">
        <v>6.5699999999999995E-2</v>
      </c>
      <c r="L85" s="8">
        <v>0.29010000000000002</v>
      </c>
      <c r="M85" s="8">
        <v>0.17979999999999999</v>
      </c>
      <c r="N85" s="8">
        <v>1.4500000000000001E-2</v>
      </c>
      <c r="O85" s="8">
        <v>54.7288</v>
      </c>
      <c r="P85" s="8">
        <v>2.2774000000000001</v>
      </c>
      <c r="Q85" s="8">
        <v>41.900599999999997</v>
      </c>
      <c r="R85" s="10">
        <f t="shared" si="6"/>
        <v>99.622899999999987</v>
      </c>
      <c r="S85" s="10">
        <f t="shared" si="7"/>
        <v>97.718675892761922</v>
      </c>
      <c r="T85" s="11"/>
    </row>
    <row r="86" spans="1:20" ht="18">
      <c r="A86" s="1"/>
      <c r="B86" s="1"/>
      <c r="C86" s="8">
        <v>5.2786247582523487</v>
      </c>
      <c r="D86" s="8">
        <v>0.55377097551125065</v>
      </c>
      <c r="E86" s="8">
        <v>2.6195497834592141</v>
      </c>
      <c r="F86" s="8">
        <v>0.85437956281834715</v>
      </c>
      <c r="G86" s="8">
        <v>-0.12533509083200745</v>
      </c>
      <c r="H86" s="8">
        <v>0.90160186417012345</v>
      </c>
      <c r="I86" s="8">
        <v>2.6599999999999999E-2</v>
      </c>
      <c r="J86" s="8">
        <v>2.2800000000000001E-2</v>
      </c>
      <c r="K86" s="8">
        <v>0.10730000000000001</v>
      </c>
      <c r="L86" s="8">
        <v>2.9499999999999998E-2</v>
      </c>
      <c r="M86" s="8">
        <v>8.7099999999999997E-2</v>
      </c>
      <c r="N86" s="8">
        <v>5.11E-2</v>
      </c>
      <c r="O86" s="8">
        <v>54.1038</v>
      </c>
      <c r="P86" s="8">
        <v>3.2544</v>
      </c>
      <c r="Q86" s="8">
        <v>41.861199999999997</v>
      </c>
      <c r="R86" s="10">
        <f t="shared" si="6"/>
        <v>99.54379999999999</v>
      </c>
      <c r="S86" s="10">
        <f t="shared" si="7"/>
        <v>96.735511665288698</v>
      </c>
      <c r="T86" s="11"/>
    </row>
    <row r="87" spans="1:20" ht="18">
      <c r="A87" s="1"/>
      <c r="B87" s="1"/>
      <c r="C87" s="8">
        <v>4.321355164473653</v>
      </c>
      <c r="D87" s="8">
        <v>0.46445837894605085</v>
      </c>
      <c r="E87" s="8">
        <v>3.6644121867410706</v>
      </c>
      <c r="F87" s="8">
        <v>0.82990576052250242</v>
      </c>
      <c r="G87" s="8">
        <v>1.4173075012147711</v>
      </c>
      <c r="H87" s="8">
        <v>0.86433482409394136</v>
      </c>
      <c r="I87" s="8">
        <v>1.43E-2</v>
      </c>
      <c r="J87" s="8">
        <v>8.0000000000000002E-3</v>
      </c>
      <c r="K87" s="8">
        <v>0.2462</v>
      </c>
      <c r="L87" s="8">
        <v>0.17810000000000001</v>
      </c>
      <c r="M87" s="8">
        <v>4.3799999999999999E-2</v>
      </c>
      <c r="N87" s="8">
        <v>2.5399999999999999E-2</v>
      </c>
      <c r="O87" s="8">
        <v>54.200899999999997</v>
      </c>
      <c r="P87" s="8">
        <v>3.1434000000000002</v>
      </c>
      <c r="Q87" s="8">
        <v>42.046900000000001</v>
      </c>
      <c r="R87" s="10">
        <f t="shared" si="6"/>
        <v>99.906999999999996</v>
      </c>
      <c r="S87" s="10">
        <f t="shared" si="7"/>
        <v>96.848817900568307</v>
      </c>
      <c r="T87" s="11"/>
    </row>
    <row r="88" spans="1:20" ht="18">
      <c r="A88" s="1"/>
      <c r="B88" s="1"/>
      <c r="C88" s="8">
        <v>4.7248947601726448</v>
      </c>
      <c r="D88" s="8">
        <v>0.42801132859954438</v>
      </c>
      <c r="E88" s="8">
        <v>3.8487017256775848</v>
      </c>
      <c r="F88" s="8">
        <v>0.67369636078737383</v>
      </c>
      <c r="G88" s="8">
        <v>1.3917564503878093</v>
      </c>
      <c r="H88" s="8">
        <v>0.70950853576098216</v>
      </c>
      <c r="I88" s="8">
        <v>3.7900000000000003E-2</v>
      </c>
      <c r="J88" s="8">
        <v>1.67E-2</v>
      </c>
      <c r="K88" s="8">
        <v>0.14180000000000001</v>
      </c>
      <c r="L88" s="8">
        <v>0.15920000000000001</v>
      </c>
      <c r="M88" s="8">
        <v>8.4599999999999995E-2</v>
      </c>
      <c r="N88" s="8">
        <v>4.5400000000000003E-2</v>
      </c>
      <c r="O88" s="8">
        <v>52.936900000000001</v>
      </c>
      <c r="P88" s="8">
        <v>4.5918000000000001</v>
      </c>
      <c r="Q88" s="8">
        <v>41.441699999999997</v>
      </c>
      <c r="R88" s="10">
        <f t="shared" si="6"/>
        <v>99.455999999999989</v>
      </c>
      <c r="S88" s="10">
        <f t="shared" si="7"/>
        <v>95.35940144455121</v>
      </c>
      <c r="T88" s="11"/>
    </row>
    <row r="89" spans="1:20" ht="18">
      <c r="A89" s="1"/>
      <c r="B89" s="1"/>
      <c r="C89" s="8">
        <v>3.3866104898267322</v>
      </c>
      <c r="D89" s="8">
        <v>0.46184904789062919</v>
      </c>
      <c r="E89" s="8">
        <v>2.2110629084134334</v>
      </c>
      <c r="F89" s="8">
        <v>0.75082064058211584</v>
      </c>
      <c r="G89" s="8">
        <v>0.45002545370353264</v>
      </c>
      <c r="H89" s="8">
        <v>0.7882951114661777</v>
      </c>
      <c r="I89" s="8">
        <v>2.2700000000000001E-2</v>
      </c>
      <c r="J89" s="8">
        <v>1.89E-2</v>
      </c>
      <c r="K89" s="8">
        <v>0.15909999999999999</v>
      </c>
      <c r="L89" s="8">
        <v>0.18099999999999999</v>
      </c>
      <c r="M89" s="8">
        <v>6.08E-2</v>
      </c>
      <c r="N89" s="8">
        <v>2.5100000000000001E-2</v>
      </c>
      <c r="O89" s="8">
        <v>53.772799999999997</v>
      </c>
      <c r="P89" s="8">
        <v>3.7096</v>
      </c>
      <c r="Q89" s="8">
        <v>41.807600000000001</v>
      </c>
      <c r="R89" s="10">
        <f t="shared" si="6"/>
        <v>99.757599999999996</v>
      </c>
      <c r="S89" s="10">
        <f t="shared" si="7"/>
        <v>96.273862694570724</v>
      </c>
      <c r="T89" s="11"/>
    </row>
    <row r="90" spans="1:20" ht="18">
      <c r="A90" s="1"/>
      <c r="B90" s="1"/>
      <c r="C90" s="8">
        <v>3.5791146958401581</v>
      </c>
      <c r="D90" s="8">
        <v>0.48909096551210696</v>
      </c>
      <c r="E90" s="8">
        <v>3.1804578953300471</v>
      </c>
      <c r="F90" s="8">
        <v>1.0146969297561279</v>
      </c>
      <c r="G90" s="8">
        <v>1.3193182534931649</v>
      </c>
      <c r="H90" s="8">
        <v>1.046084239357822</v>
      </c>
      <c r="I90" s="8">
        <v>0.1</v>
      </c>
      <c r="J90" s="8">
        <v>3.7199999999999997E-2</v>
      </c>
      <c r="K90" s="8">
        <v>0.14599999999999999</v>
      </c>
      <c r="L90" s="8">
        <v>4.1399999999999999E-2</v>
      </c>
      <c r="M90" s="8">
        <v>0.30990000000000001</v>
      </c>
      <c r="N90" s="8">
        <v>4.3799999999999999E-2</v>
      </c>
      <c r="O90" s="8">
        <v>52.737000000000002</v>
      </c>
      <c r="P90" s="8">
        <v>4.4798999999999998</v>
      </c>
      <c r="Q90" s="8">
        <v>41.588700000000003</v>
      </c>
      <c r="R90" s="10">
        <f t="shared" si="6"/>
        <v>99.483900000000006</v>
      </c>
      <c r="S90" s="10">
        <f t="shared" si="7"/>
        <v>95.450965302052325</v>
      </c>
      <c r="T90" s="11"/>
    </row>
    <row r="91" spans="1:20" ht="18">
      <c r="A91" s="1"/>
      <c r="B91" s="1"/>
      <c r="C91" s="8">
        <v>4.646690548014349</v>
      </c>
      <c r="D91" s="8">
        <v>0.40098000363394093</v>
      </c>
      <c r="E91" s="8">
        <v>4.1465690059866773</v>
      </c>
      <c r="F91" s="8">
        <v>0.79154398397463155</v>
      </c>
      <c r="G91" s="8">
        <v>1.730289921019216</v>
      </c>
      <c r="H91" s="8">
        <v>0.8185463533891113</v>
      </c>
      <c r="I91" s="8">
        <v>0.25700000000000001</v>
      </c>
      <c r="J91" s="8">
        <v>2.2499999999999999E-2</v>
      </c>
      <c r="K91" s="8">
        <v>0.26650000000000001</v>
      </c>
      <c r="L91" s="8">
        <v>0.24859999999999999</v>
      </c>
      <c r="M91" s="8">
        <v>7.4300000000000005E-2</v>
      </c>
      <c r="N91" s="8">
        <v>2.1499999999999998E-2</v>
      </c>
      <c r="O91" s="8">
        <v>52.6599</v>
      </c>
      <c r="P91" s="8">
        <v>4.3574000000000002</v>
      </c>
      <c r="Q91" s="8">
        <v>42.170999999999999</v>
      </c>
      <c r="R91" s="10">
        <f t="shared" si="6"/>
        <v>100.0787</v>
      </c>
      <c r="S91" s="10">
        <f t="shared" si="7"/>
        <v>95.56364656570652</v>
      </c>
      <c r="T91" s="11"/>
    </row>
    <row r="92" spans="1:20" ht="18">
      <c r="A92" s="1"/>
      <c r="B92" s="1"/>
      <c r="C92" s="8">
        <v>4.9017033946720447</v>
      </c>
      <c r="D92" s="8">
        <v>0.50562963609830847</v>
      </c>
      <c r="E92" s="8">
        <v>3.5929810827926012</v>
      </c>
      <c r="F92" s="8">
        <v>0.62398820499040197</v>
      </c>
      <c r="G92" s="8">
        <v>1.044095317563138</v>
      </c>
      <c r="H92" s="8">
        <v>0.67712044962617202</v>
      </c>
      <c r="I92" s="8">
        <v>0.1288</v>
      </c>
      <c r="J92" s="8">
        <v>2.7799999999999998E-2</v>
      </c>
      <c r="K92" s="8">
        <v>0.26850000000000002</v>
      </c>
      <c r="L92" s="8">
        <v>0.2213</v>
      </c>
      <c r="M92" s="8">
        <v>0.10829999999999999</v>
      </c>
      <c r="N92" s="8">
        <v>2.76E-2</v>
      </c>
      <c r="O92" s="8">
        <v>52.427700000000002</v>
      </c>
      <c r="P92" s="8">
        <v>4.5867000000000004</v>
      </c>
      <c r="Q92" s="8">
        <v>41.692700000000002</v>
      </c>
      <c r="R92" s="10">
        <f t="shared" si="6"/>
        <v>99.489400000000003</v>
      </c>
      <c r="S92" s="10">
        <f t="shared" si="7"/>
        <v>95.321399474366061</v>
      </c>
      <c r="T92" s="11"/>
    </row>
    <row r="93" spans="1:20" ht="18">
      <c r="A93" s="1"/>
      <c r="B93" s="1"/>
      <c r="C93" s="8">
        <v>5.320440830265639</v>
      </c>
      <c r="D93" s="8">
        <v>0.44623124022289801</v>
      </c>
      <c r="E93" s="8">
        <v>4.8235417110833163</v>
      </c>
      <c r="F93" s="8">
        <v>0.72679105706428249</v>
      </c>
      <c r="G93" s="8">
        <v>2.0569124793451841</v>
      </c>
      <c r="H93" s="8">
        <v>0.76293375589840773</v>
      </c>
      <c r="I93" s="8">
        <v>3.4000000000000002E-2</v>
      </c>
      <c r="J93" s="8">
        <v>1.8499999999999999E-2</v>
      </c>
      <c r="K93" s="8">
        <v>0.10639999999999999</v>
      </c>
      <c r="L93" s="8">
        <v>5.8000000000000003E-2</v>
      </c>
      <c r="M93" s="8">
        <v>7.8700000000000006E-2</v>
      </c>
      <c r="N93" s="8">
        <v>2.7300000000000001E-2</v>
      </c>
      <c r="O93" s="8">
        <v>52.7881</v>
      </c>
      <c r="P93" s="8">
        <v>5.0666000000000002</v>
      </c>
      <c r="Q93" s="8">
        <v>41.684399999999997</v>
      </c>
      <c r="R93" s="10">
        <f t="shared" si="6"/>
        <v>99.861999999999995</v>
      </c>
      <c r="S93" s="10">
        <f t="shared" si="7"/>
        <v>94.890377806324992</v>
      </c>
      <c r="T93" s="11"/>
    </row>
    <row r="94" spans="1:20" ht="18">
      <c r="A94" s="1"/>
      <c r="B94" s="1"/>
      <c r="C94" s="8">
        <v>6.0409955292971595</v>
      </c>
      <c r="D94" s="8">
        <v>0.49050918232328428</v>
      </c>
      <c r="E94" s="8">
        <v>4.1025329761688587</v>
      </c>
      <c r="F94" s="8">
        <v>0.93852378191728314</v>
      </c>
      <c r="G94" s="8">
        <v>0.96121530093433583</v>
      </c>
      <c r="H94" s="8">
        <v>0.97256615639874644</v>
      </c>
      <c r="I94" s="8">
        <v>0.24579999999999999</v>
      </c>
      <c r="J94" s="8">
        <v>2.3699999999999999E-2</v>
      </c>
      <c r="K94" s="8">
        <v>0.1734</v>
      </c>
      <c r="L94" s="8">
        <v>0.1797</v>
      </c>
      <c r="M94" s="8">
        <v>0.1244</v>
      </c>
      <c r="N94" s="8">
        <v>8.0199999999999994E-2</v>
      </c>
      <c r="O94" s="8">
        <v>51.860100000000003</v>
      </c>
      <c r="P94" s="8">
        <v>4.5804</v>
      </c>
      <c r="Q94" s="8">
        <v>43.715200000000003</v>
      </c>
      <c r="R94" s="10">
        <f t="shared" si="6"/>
        <v>100.9829</v>
      </c>
      <c r="S94" s="10">
        <f t="shared" si="7"/>
        <v>95.27880039260944</v>
      </c>
      <c r="T94" s="11"/>
    </row>
    <row r="95" spans="1:20" ht="18">
      <c r="A95" s="1"/>
      <c r="B95" s="1"/>
      <c r="C95" s="8">
        <v>6.0101536862658573</v>
      </c>
      <c r="D95" s="8">
        <v>0.54113489752831445</v>
      </c>
      <c r="E95" s="8">
        <v>2.9858714665195505</v>
      </c>
      <c r="F95" s="8">
        <v>0.6892936927861909</v>
      </c>
      <c r="G95" s="8">
        <v>-0.13940845033869564</v>
      </c>
      <c r="H95" s="8">
        <v>0.74451743403560222</v>
      </c>
      <c r="I95" s="8">
        <v>0.1072</v>
      </c>
      <c r="J95" s="8">
        <v>3.0099999999999998E-2</v>
      </c>
      <c r="K95" s="8">
        <v>0.1082</v>
      </c>
      <c r="L95" s="8">
        <v>5.6399999999999999E-2</v>
      </c>
      <c r="M95" s="8">
        <v>0.30409999999999998</v>
      </c>
      <c r="N95" s="8">
        <v>2.4E-2</v>
      </c>
      <c r="O95" s="8">
        <v>51.572899999999997</v>
      </c>
      <c r="P95" s="8">
        <v>6.1020000000000003</v>
      </c>
      <c r="Q95" s="8">
        <v>41.286099999999998</v>
      </c>
      <c r="R95" s="10">
        <f t="shared" si="6"/>
        <v>99.591000000000008</v>
      </c>
      <c r="S95" s="10">
        <f t="shared" si="7"/>
        <v>93.77520977410596</v>
      </c>
      <c r="T95" s="11"/>
    </row>
    <row r="96" spans="1:20" ht="18">
      <c r="A96" s="1"/>
      <c r="B96" s="1"/>
      <c r="C96" s="8">
        <v>4.598868398578662</v>
      </c>
      <c r="D96" s="8">
        <v>0.66018248347701469</v>
      </c>
      <c r="E96" s="8">
        <v>3.542924129962711</v>
      </c>
      <c r="F96" s="8">
        <v>0.84445092175675995</v>
      </c>
      <c r="G96" s="8">
        <v>1.1515125627018068</v>
      </c>
      <c r="H96" s="8">
        <v>0.91156389886979661</v>
      </c>
      <c r="I96" s="8">
        <v>9.5299999999999996E-2</v>
      </c>
      <c r="J96" s="8">
        <v>1.7899999999999999E-2</v>
      </c>
      <c r="K96" s="8">
        <v>0.1283</v>
      </c>
      <c r="L96" s="8">
        <v>0.17929999999999999</v>
      </c>
      <c r="M96" s="8">
        <v>0.12180000000000001</v>
      </c>
      <c r="N96" s="8">
        <v>3.49E-2</v>
      </c>
      <c r="O96" s="8">
        <v>52.578800000000001</v>
      </c>
      <c r="P96" s="8">
        <v>4.7290000000000001</v>
      </c>
      <c r="Q96" s="8">
        <v>41.678699999999999</v>
      </c>
      <c r="R96" s="10">
        <f t="shared" si="6"/>
        <v>99.563999999999993</v>
      </c>
      <c r="S96" s="10">
        <f t="shared" si="7"/>
        <v>95.196417281965367</v>
      </c>
      <c r="T96" s="11"/>
    </row>
    <row r="97" spans="1:20" ht="18">
      <c r="A97" s="1"/>
      <c r="B97" s="1"/>
      <c r="C97" s="8">
        <v>5.7384672012254123</v>
      </c>
      <c r="D97" s="8">
        <v>0.39781833488301976</v>
      </c>
      <c r="E97" s="8">
        <v>3.7495873995700642</v>
      </c>
      <c r="F97" s="8">
        <v>0.63496625825971187</v>
      </c>
      <c r="G97" s="8">
        <v>0.76558445493284966</v>
      </c>
      <c r="H97" s="8">
        <v>0.66781396986213404</v>
      </c>
      <c r="I97" s="8">
        <v>0.12529999999999999</v>
      </c>
      <c r="J97" s="8">
        <v>6.3799999999999996E-2</v>
      </c>
      <c r="K97" s="8">
        <v>0.1211</v>
      </c>
      <c r="L97" s="8">
        <v>0.28749999999999998</v>
      </c>
      <c r="M97" s="8">
        <v>0.20530000000000001</v>
      </c>
      <c r="N97" s="8">
        <v>1.3599999999999999E-2</v>
      </c>
      <c r="O97" s="8">
        <v>54.286299999999997</v>
      </c>
      <c r="P97" s="8">
        <v>2.4197000000000002</v>
      </c>
      <c r="Q97" s="8">
        <v>41.718699999999998</v>
      </c>
      <c r="R97" s="10">
        <f t="shared" si="6"/>
        <v>99.241299999999995</v>
      </c>
      <c r="S97" s="10">
        <f t="shared" si="7"/>
        <v>97.560332835508689</v>
      </c>
      <c r="T97" s="11"/>
    </row>
    <row r="98" spans="1:20" ht="18">
      <c r="A98" s="1"/>
      <c r="B98" s="1"/>
      <c r="C98" s="8">
        <v>4.8195251842201472</v>
      </c>
      <c r="D98" s="8">
        <v>0.56083420284014929</v>
      </c>
      <c r="E98" s="8">
        <v>2.5646426563652298</v>
      </c>
      <c r="F98" s="8">
        <v>0.93650625059855308</v>
      </c>
      <c r="G98" s="8">
        <v>5.8489560570753163E-2</v>
      </c>
      <c r="H98" s="8">
        <v>0.98086401822155422</v>
      </c>
      <c r="I98" s="8">
        <v>2.9600000000000001E-2</v>
      </c>
      <c r="J98" s="8">
        <v>1.43E-2</v>
      </c>
      <c r="K98" s="8">
        <v>7.1800000000000003E-2</v>
      </c>
      <c r="L98" s="8">
        <v>0.25509999999999999</v>
      </c>
      <c r="M98" s="8">
        <v>5.1400000000000001E-2</v>
      </c>
      <c r="N98" s="8">
        <v>1.6500000000000001E-2</v>
      </c>
      <c r="O98" s="8">
        <v>55.229399999999998</v>
      </c>
      <c r="P98" s="8">
        <v>1.4232</v>
      </c>
      <c r="Q98" s="8">
        <v>42.0107</v>
      </c>
      <c r="R98" s="10">
        <f t="shared" si="6"/>
        <v>99.102000000000004</v>
      </c>
      <c r="S98" s="10">
        <f t="shared" si="7"/>
        <v>98.574891458297316</v>
      </c>
      <c r="T98" s="11"/>
    </row>
    <row r="99" spans="1:20" ht="18">
      <c r="A99" s="1"/>
      <c r="B99" s="1"/>
      <c r="C99" s="8">
        <v>4.4917673833399769</v>
      </c>
      <c r="D99" s="8">
        <v>0.49140312190236779</v>
      </c>
      <c r="E99" s="8">
        <v>3.496440694750039</v>
      </c>
      <c r="F99" s="8">
        <v>0.71795522552009416</v>
      </c>
      <c r="G99" s="8">
        <v>1.1607216554132509</v>
      </c>
      <c r="H99" s="8">
        <v>0.7620728930233982</v>
      </c>
      <c r="I99" s="8">
        <v>3.4799999999999998E-2</v>
      </c>
      <c r="J99" s="8">
        <v>2.1999999999999999E-2</v>
      </c>
      <c r="K99" s="8">
        <v>0.1249</v>
      </c>
      <c r="L99" s="8">
        <v>9.6699999999999994E-2</v>
      </c>
      <c r="M99" s="8">
        <v>0.1053</v>
      </c>
      <c r="N99" s="8">
        <v>2.9899999999999999E-2</v>
      </c>
      <c r="O99" s="8">
        <v>52.598300000000002</v>
      </c>
      <c r="P99" s="8">
        <v>5.8212000000000002</v>
      </c>
      <c r="Q99" s="8">
        <v>41.715800000000002</v>
      </c>
      <c r="R99" s="10">
        <f t="shared" si="6"/>
        <v>100.5489</v>
      </c>
      <c r="S99" s="10">
        <f t="shared" si="7"/>
        <v>94.153913782382645</v>
      </c>
      <c r="T99" s="11"/>
    </row>
    <row r="100" spans="1:20" ht="18">
      <c r="A100" s="1"/>
      <c r="B100" s="1"/>
      <c r="C100" s="8">
        <v>5.4757140945743457</v>
      </c>
      <c r="D100" s="8">
        <v>0.60504427564610508</v>
      </c>
      <c r="E100" s="8">
        <v>2.4323153755721796</v>
      </c>
      <c r="F100" s="8">
        <v>0.9349477326273683</v>
      </c>
      <c r="G100" s="8">
        <v>-0.41505595360648018</v>
      </c>
      <c r="H100" s="8">
        <v>0.98646586842025419</v>
      </c>
      <c r="I100" s="8">
        <v>5.6500000000000002E-2</v>
      </c>
      <c r="J100" s="8">
        <v>2.01E-2</v>
      </c>
      <c r="K100" s="8">
        <v>7.4200000000000002E-2</v>
      </c>
      <c r="L100" s="8">
        <v>0.2142</v>
      </c>
      <c r="M100" s="8">
        <v>7.1400000000000005E-2</v>
      </c>
      <c r="N100" s="8">
        <v>2.1100000000000001E-2</v>
      </c>
      <c r="O100" s="8">
        <v>55.349699999999999</v>
      </c>
      <c r="P100" s="8">
        <v>1.4036999999999999</v>
      </c>
      <c r="Q100" s="8">
        <v>42.173699999999997</v>
      </c>
      <c r="R100" s="10">
        <f t="shared" si="6"/>
        <v>99.384600000000006</v>
      </c>
      <c r="S100" s="10">
        <f t="shared" si="7"/>
        <v>98.597155798301586</v>
      </c>
      <c r="T100" s="11"/>
    </row>
    <row r="101" spans="1:20" ht="18">
      <c r="A101" s="1"/>
      <c r="B101" s="1"/>
      <c r="C101" s="8">
        <v>3.3283064997066116</v>
      </c>
      <c r="D101" s="8">
        <v>0.47781220417608938</v>
      </c>
      <c r="E101" s="8">
        <v>2.8931666433322341</v>
      </c>
      <c r="F101" s="8">
        <v>0.76792939849459829</v>
      </c>
      <c r="G101" s="8">
        <v>1.162447263484796</v>
      </c>
      <c r="H101" s="8">
        <v>0.8071239672673306</v>
      </c>
      <c r="I101" s="8">
        <v>5.3999999999999999E-2</v>
      </c>
      <c r="J101" s="8">
        <v>3.9300000000000002E-2</v>
      </c>
      <c r="K101" s="8">
        <v>0.13550000000000001</v>
      </c>
      <c r="L101" s="8">
        <v>9.8699999999999996E-2</v>
      </c>
      <c r="M101" s="8">
        <v>0.16839999999999999</v>
      </c>
      <c r="N101" s="8">
        <v>2.1700000000000001E-2</v>
      </c>
      <c r="O101" s="8">
        <v>53.731200000000001</v>
      </c>
      <c r="P101" s="8">
        <v>3.7006999999999999</v>
      </c>
      <c r="Q101" s="8">
        <v>41.684399999999997</v>
      </c>
      <c r="R101" s="10">
        <f t="shared" si="6"/>
        <v>99.633899999999997</v>
      </c>
      <c r="S101" s="10">
        <f t="shared" si="7"/>
        <v>96.279698911212449</v>
      </c>
      <c r="T101" s="11"/>
    </row>
    <row r="102" spans="1:20" ht="18">
      <c r="A102" s="1"/>
      <c r="B102" s="1"/>
      <c r="C102" s="8">
        <v>4.3233637003821865</v>
      </c>
      <c r="D102" s="8">
        <v>0.5188589382331853</v>
      </c>
      <c r="E102" s="8">
        <v>3.3923999367544928</v>
      </c>
      <c r="F102" s="8">
        <v>0.93913693769966744</v>
      </c>
      <c r="G102" s="8">
        <v>1.1442508125557556</v>
      </c>
      <c r="H102" s="8">
        <v>0.97712528111436625</v>
      </c>
      <c r="I102" s="8">
        <v>6.4100000000000004E-2</v>
      </c>
      <c r="J102" s="8">
        <v>4.8899999999999999E-2</v>
      </c>
      <c r="K102" s="8">
        <v>0.1245</v>
      </c>
      <c r="L102" s="8">
        <v>0.10199999999999999</v>
      </c>
      <c r="M102" s="8">
        <v>0.17760000000000001</v>
      </c>
      <c r="N102" s="8">
        <v>4.9700000000000001E-2</v>
      </c>
      <c r="O102" s="8">
        <v>52.578400000000002</v>
      </c>
      <c r="P102" s="8">
        <v>5.4012000000000002</v>
      </c>
      <c r="Q102" s="8">
        <v>41.6633</v>
      </c>
      <c r="R102" s="10">
        <f t="shared" si="6"/>
        <v>100.2097</v>
      </c>
      <c r="S102" s="10">
        <f t="shared" si="7"/>
        <v>94.550783646790151</v>
      </c>
      <c r="T102" s="11"/>
    </row>
    <row r="103" spans="1:20" ht="18">
      <c r="A103" s="1"/>
      <c r="B103" s="1"/>
      <c r="C103" s="8">
        <v>4.1250295076149417</v>
      </c>
      <c r="D103" s="8">
        <v>0.53552618805491048</v>
      </c>
      <c r="E103" s="8">
        <v>2.3127620662699573</v>
      </c>
      <c r="F103" s="8">
        <v>0.78980242182799865</v>
      </c>
      <c r="G103" s="8">
        <v>0.16774672231018739</v>
      </c>
      <c r="H103" s="8">
        <v>0.83745771315906881</v>
      </c>
      <c r="I103" s="8">
        <v>0.1416</v>
      </c>
      <c r="J103" s="8">
        <v>6.5699999999999995E-2</v>
      </c>
      <c r="K103" s="8">
        <v>7.2400000000000006E-2</v>
      </c>
      <c r="L103" s="8">
        <v>0.38879999999999998</v>
      </c>
      <c r="M103" s="8">
        <v>0.2379</v>
      </c>
      <c r="N103" s="8">
        <v>1.34E-2</v>
      </c>
      <c r="O103" s="8">
        <v>52.933700000000002</v>
      </c>
      <c r="P103" s="8">
        <v>3.7559</v>
      </c>
      <c r="Q103" s="8">
        <v>41.340699999999998</v>
      </c>
      <c r="R103" s="10">
        <f t="shared" si="6"/>
        <v>98.950099999999992</v>
      </c>
      <c r="S103" s="10">
        <f t="shared" si="7"/>
        <v>96.171622647240852</v>
      </c>
      <c r="T103" s="11"/>
    </row>
    <row r="104" spans="1:20" ht="18">
      <c r="A104" s="1"/>
      <c r="B104" s="1" t="s">
        <v>19</v>
      </c>
      <c r="C104" s="8">
        <f>AVERAGE(C64:C103)</f>
        <v>4.4980586953837935</v>
      </c>
      <c r="D104" s="8"/>
      <c r="E104" s="8">
        <f t="shared" ref="E104:G104" si="8">AVERAGE(E64:E103)</f>
        <v>3.0939096140461482</v>
      </c>
      <c r="F104" s="8"/>
      <c r="G104" s="8">
        <f t="shared" si="8"/>
        <v>0.75491909244657474</v>
      </c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10"/>
      <c r="S104" s="10"/>
      <c r="T104" s="8"/>
    </row>
    <row r="105" spans="1:20" ht="18">
      <c r="A105" s="1"/>
      <c r="B105" s="1" t="s">
        <v>20</v>
      </c>
      <c r="C105" s="8">
        <f>STDEVA(C64:C104)</f>
        <v>1.0613920848217973</v>
      </c>
      <c r="D105" s="8"/>
      <c r="E105" s="8">
        <f>STDEVA(E64:E104)</f>
        <v>0.9385046731623049</v>
      </c>
      <c r="F105" s="8"/>
      <c r="G105" s="8">
        <f>STDEVA(G64:G104)</f>
        <v>0.7038041222845397</v>
      </c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10"/>
      <c r="S105" s="10"/>
      <c r="T105" s="8"/>
    </row>
    <row r="106" spans="1:20" ht="18">
      <c r="A106" s="1"/>
      <c r="B106" s="1"/>
      <c r="C106" s="17"/>
      <c r="D106" s="17"/>
      <c r="E106" s="17"/>
      <c r="F106" s="17"/>
      <c r="G106" s="12"/>
      <c r="H106" s="12"/>
      <c r="I106" s="18"/>
      <c r="J106" s="18"/>
      <c r="K106" s="18"/>
      <c r="L106" s="18"/>
      <c r="M106" s="18"/>
      <c r="N106" s="18"/>
      <c r="O106" s="19"/>
      <c r="P106" s="18"/>
      <c r="Q106" s="19"/>
      <c r="R106" s="10"/>
      <c r="S106" s="10"/>
      <c r="T106" s="11"/>
    </row>
    <row r="107" spans="1:20" ht="18">
      <c r="A107" s="7" t="s">
        <v>17</v>
      </c>
      <c r="B107" s="7" t="s">
        <v>23</v>
      </c>
      <c r="C107" s="8">
        <v>-3.7559624879718001</v>
      </c>
      <c r="D107" s="8">
        <v>0.48297084005194379</v>
      </c>
      <c r="E107" s="8">
        <v>-3.9959285547680374</v>
      </c>
      <c r="F107" s="8">
        <v>0.88200312779062007</v>
      </c>
      <c r="G107" s="8">
        <v>-2.0428280610227012</v>
      </c>
      <c r="H107" s="8">
        <v>0.91706229150331042</v>
      </c>
      <c r="I107" s="8">
        <v>0.17280000000000001</v>
      </c>
      <c r="J107" s="8">
        <v>8.1299999999999997E-2</v>
      </c>
      <c r="K107" s="8">
        <v>4.6699999999999998E-2</v>
      </c>
      <c r="L107" s="8">
        <v>0.55020000000000002</v>
      </c>
      <c r="M107" s="8">
        <v>9.8900000000000002E-2</v>
      </c>
      <c r="N107" s="8">
        <v>4.7399999999999998E-2</v>
      </c>
      <c r="O107" s="8">
        <v>56.345799999999997</v>
      </c>
      <c r="P107" s="8">
        <v>2.8250000000000002</v>
      </c>
      <c r="Q107" s="8">
        <v>40.130000000000003</v>
      </c>
      <c r="R107" s="10">
        <f t="shared" ref="R107:R123" si="9">SUM(I107:Q107)</f>
        <v>100.29810000000001</v>
      </c>
      <c r="S107" s="10">
        <f t="shared" si="7"/>
        <v>97.26412891106142</v>
      </c>
      <c r="T107" s="11"/>
    </row>
    <row r="108" spans="1:20" ht="18">
      <c r="A108" s="1"/>
      <c r="B108" s="2"/>
      <c r="C108" s="8">
        <v>-4.072411987533294</v>
      </c>
      <c r="D108" s="8">
        <v>0.37716948707766351</v>
      </c>
      <c r="E108" s="8">
        <v>-2.9389685592649646</v>
      </c>
      <c r="F108" s="8">
        <v>0.85460621192984831</v>
      </c>
      <c r="G108" s="8">
        <v>-0.82131432574765162</v>
      </c>
      <c r="H108" s="8">
        <v>0.87682268568572819</v>
      </c>
      <c r="I108" s="8">
        <v>0.1618</v>
      </c>
      <c r="J108" s="8">
        <v>6.4399999999999999E-2</v>
      </c>
      <c r="K108" s="8">
        <v>1.34E-2</v>
      </c>
      <c r="L108" s="8">
        <v>0.66180000000000005</v>
      </c>
      <c r="M108" s="8">
        <v>8.0799999999999997E-2</v>
      </c>
      <c r="N108" s="8">
        <v>2.7099999999999999E-2</v>
      </c>
      <c r="O108" s="8">
        <v>56.263300000000001</v>
      </c>
      <c r="P108" s="8">
        <v>0.83430000000000004</v>
      </c>
      <c r="Q108" s="8">
        <v>42.645200000000003</v>
      </c>
      <c r="R108" s="10">
        <f t="shared" si="9"/>
        <v>100.75210000000001</v>
      </c>
      <c r="S108" s="10">
        <f t="shared" si="7"/>
        <v>99.174940975865837</v>
      </c>
      <c r="T108" s="11"/>
    </row>
    <row r="109" spans="1:20" ht="18">
      <c r="A109" s="2"/>
      <c r="B109" s="1"/>
      <c r="C109" s="8">
        <v>-2.3121145864035224</v>
      </c>
      <c r="D109" s="8">
        <v>0.52740817437756804</v>
      </c>
      <c r="E109" s="8">
        <v>-2.6104225821786593</v>
      </c>
      <c r="F109" s="8">
        <v>0.85792448963944934</v>
      </c>
      <c r="G109" s="8">
        <v>-1.4081229972488276</v>
      </c>
      <c r="H109" s="8">
        <v>0.90069347001304789</v>
      </c>
      <c r="I109" s="8">
        <v>0.23230000000000001</v>
      </c>
      <c r="J109" s="8">
        <v>8.6800000000000002E-2</v>
      </c>
      <c r="K109" s="8">
        <v>1.01E-2</v>
      </c>
      <c r="L109" s="8">
        <v>0.69589999999999996</v>
      </c>
      <c r="M109" s="8">
        <v>6.4699999999999994E-2</v>
      </c>
      <c r="N109" s="8">
        <v>2.2800000000000001E-2</v>
      </c>
      <c r="O109" s="8">
        <v>55.662100000000002</v>
      </c>
      <c r="P109" s="8">
        <v>0.63819999999999999</v>
      </c>
      <c r="Q109" s="8">
        <v>41.9758</v>
      </c>
      <c r="R109" s="10">
        <f t="shared" si="9"/>
        <v>99.3887</v>
      </c>
      <c r="S109" s="10">
        <f t="shared" si="7"/>
        <v>99.360856224699376</v>
      </c>
      <c r="T109" s="11"/>
    </row>
    <row r="110" spans="1:20" ht="18">
      <c r="A110" s="2"/>
      <c r="B110" s="1"/>
      <c r="C110" s="8">
        <v>-4.7976096205851375</v>
      </c>
      <c r="D110" s="8">
        <v>0.47230656613293592</v>
      </c>
      <c r="E110" s="8">
        <v>-3.6071525140260348</v>
      </c>
      <c r="F110" s="8">
        <v>0.59116537608064168</v>
      </c>
      <c r="G110" s="8">
        <v>-1.112395511321763</v>
      </c>
      <c r="H110" s="8">
        <v>0.64015277412883909</v>
      </c>
      <c r="I110" s="8">
        <v>0.24740000000000001</v>
      </c>
      <c r="J110" s="8">
        <v>7.51E-2</v>
      </c>
      <c r="K110" s="8">
        <v>5.4699999999999999E-2</v>
      </c>
      <c r="L110" s="8">
        <v>0.60770000000000002</v>
      </c>
      <c r="M110" s="8">
        <v>6.5500000000000003E-2</v>
      </c>
      <c r="N110" s="8">
        <v>2.7799999999999998E-2</v>
      </c>
      <c r="O110" s="8">
        <v>53.587800000000001</v>
      </c>
      <c r="P110" s="8">
        <v>4.9649000000000001</v>
      </c>
      <c r="Q110" s="8">
        <v>41.465499999999999</v>
      </c>
      <c r="R110" s="10">
        <f t="shared" si="9"/>
        <v>101.0964</v>
      </c>
      <c r="S110" s="10">
        <f t="shared" si="7"/>
        <v>95.058902763285744</v>
      </c>
      <c r="T110" s="11"/>
    </row>
    <row r="111" spans="1:20" ht="18">
      <c r="A111" s="2"/>
      <c r="B111" s="1"/>
      <c r="C111" s="8">
        <v>0.99729656566963554</v>
      </c>
      <c r="D111" s="8">
        <v>0.50468083156958299</v>
      </c>
      <c r="E111" s="8">
        <v>-0.21336457054560931</v>
      </c>
      <c r="F111" s="8">
        <v>0.96083337827676496</v>
      </c>
      <c r="G111" s="8">
        <v>-0.73195878469381981</v>
      </c>
      <c r="H111" s="8">
        <v>0.99602831394542146</v>
      </c>
      <c r="I111" s="8">
        <v>4.7100000000000003E-2</v>
      </c>
      <c r="J111" s="8">
        <v>2.3800000000000002E-2</v>
      </c>
      <c r="K111" s="8">
        <v>0.01</v>
      </c>
      <c r="L111" s="8">
        <v>0.52510000000000001</v>
      </c>
      <c r="M111" s="8">
        <v>2.9100000000000001E-2</v>
      </c>
      <c r="N111" s="8">
        <v>9.7999999999999997E-3</v>
      </c>
      <c r="O111" s="8">
        <v>56.189599999999999</v>
      </c>
      <c r="P111" s="8">
        <v>0.61350000000000005</v>
      </c>
      <c r="Q111" s="8">
        <v>42.402299999999997</v>
      </c>
      <c r="R111" s="10">
        <f t="shared" si="9"/>
        <v>99.850300000000004</v>
      </c>
      <c r="S111" s="10">
        <f t="shared" si="7"/>
        <v>99.391175000428262</v>
      </c>
      <c r="T111" s="11"/>
    </row>
    <row r="112" spans="1:20" ht="18">
      <c r="A112" s="2"/>
      <c r="B112" s="1"/>
      <c r="C112" s="8">
        <v>-2.0413430211785899</v>
      </c>
      <c r="D112" s="8">
        <v>0.53725995588935838</v>
      </c>
      <c r="E112" s="8">
        <v>-2.912722900951437</v>
      </c>
      <c r="F112" s="8">
        <v>0.84583537287005084</v>
      </c>
      <c r="G112" s="8">
        <v>-1.8512245299385703</v>
      </c>
      <c r="H112" s="8">
        <v>0.89077941576851805</v>
      </c>
      <c r="I112" s="9">
        <v>6.0299999999999999E-2</v>
      </c>
      <c r="J112" s="9">
        <v>2.06E-2</v>
      </c>
      <c r="K112" s="9">
        <v>3.2800000000000003E-2</v>
      </c>
      <c r="L112" s="9">
        <v>0.42209999999999998</v>
      </c>
      <c r="M112" s="9">
        <v>3.2199999999999999E-2</v>
      </c>
      <c r="N112" s="9">
        <v>0.02</v>
      </c>
      <c r="O112" s="9">
        <v>54.380299999999998</v>
      </c>
      <c r="P112" s="9">
        <v>3.5476999999999999</v>
      </c>
      <c r="Q112" s="9">
        <v>41.959600000000002</v>
      </c>
      <c r="R112" s="10">
        <f t="shared" si="9"/>
        <v>100.4756</v>
      </c>
      <c r="S112" s="10">
        <f t="shared" si="7"/>
        <v>96.469146090286202</v>
      </c>
      <c r="T112" s="11"/>
    </row>
    <row r="113" spans="1:20" ht="18">
      <c r="A113" s="2"/>
      <c r="B113" s="1"/>
      <c r="C113" s="8">
        <v>-4.2035418371705981</v>
      </c>
      <c r="D113" s="8">
        <v>0.57088575299770161</v>
      </c>
      <c r="E113" s="8">
        <v>-4.104182298495763</v>
      </c>
      <c r="F113" s="8">
        <v>0.7488264010744754</v>
      </c>
      <c r="G113" s="8">
        <v>-1.9183405431670519</v>
      </c>
      <c r="H113" s="8">
        <v>0.80552292938611902</v>
      </c>
      <c r="I113" s="8">
        <v>0.2109</v>
      </c>
      <c r="J113" s="8">
        <v>7.0599999999999996E-2</v>
      </c>
      <c r="K113" s="8">
        <v>6.3E-3</v>
      </c>
      <c r="L113" s="8">
        <v>0.65980000000000005</v>
      </c>
      <c r="M113" s="8">
        <v>6.54E-2</v>
      </c>
      <c r="N113" s="8">
        <v>1.6400000000000001E-2</v>
      </c>
      <c r="O113" s="8">
        <v>56.100700000000003</v>
      </c>
      <c r="P113" s="8">
        <v>0.65900000000000003</v>
      </c>
      <c r="Q113" s="8">
        <v>42.336199999999998</v>
      </c>
      <c r="R113" s="10">
        <f t="shared" si="9"/>
        <v>100.12530000000001</v>
      </c>
      <c r="S113" s="10">
        <f t="shared" si="7"/>
        <v>99.34528780211329</v>
      </c>
      <c r="T113" s="11"/>
    </row>
    <row r="114" spans="1:20" ht="18">
      <c r="A114" s="2"/>
      <c r="B114" s="1"/>
      <c r="C114" s="8">
        <v>1.3381292201374835</v>
      </c>
      <c r="D114" s="8">
        <v>0.5133607310911652</v>
      </c>
      <c r="E114" s="8">
        <v>-0.70661498288295332</v>
      </c>
      <c r="F114" s="8">
        <v>0.89094735956739901</v>
      </c>
      <c r="G114" s="8">
        <v>-1.4024421773544447</v>
      </c>
      <c r="H114" s="8">
        <v>0.93007967834877125</v>
      </c>
      <c r="I114" s="8">
        <v>2.9399999999999999E-2</v>
      </c>
      <c r="J114" s="8">
        <v>2.1999999999999999E-2</v>
      </c>
      <c r="K114" s="8">
        <v>2.7E-2</v>
      </c>
      <c r="L114" s="8">
        <v>0.23730000000000001</v>
      </c>
      <c r="M114" s="8">
        <v>5.2999999999999999E-2</v>
      </c>
      <c r="N114" s="8">
        <v>3.3399999999999999E-2</v>
      </c>
      <c r="O114" s="8">
        <v>54.680700000000002</v>
      </c>
      <c r="P114" s="8">
        <v>2.8012999999999999</v>
      </c>
      <c r="Q114" s="8">
        <v>41.931199999999997</v>
      </c>
      <c r="R114" s="10">
        <f t="shared" si="9"/>
        <v>99.815299999999993</v>
      </c>
      <c r="S114" s="10">
        <f t="shared" si="7"/>
        <v>97.206136001758921</v>
      </c>
      <c r="T114" s="11"/>
    </row>
    <row r="115" spans="1:20" ht="18">
      <c r="A115" s="2"/>
      <c r="B115" s="1"/>
      <c r="C115" s="8">
        <v>3.6713598851518068</v>
      </c>
      <c r="D115" s="8">
        <v>0.44021227400222629</v>
      </c>
      <c r="E115" s="8">
        <v>1.0602635382525134</v>
      </c>
      <c r="F115" s="8">
        <v>0.95731918841948416</v>
      </c>
      <c r="G115" s="8">
        <v>-0.84884360202642628</v>
      </c>
      <c r="H115" s="8">
        <v>0.98430685851710376</v>
      </c>
      <c r="I115" s="8">
        <v>3.1600000000000003E-2</v>
      </c>
      <c r="J115" s="8">
        <v>1.7299999999999999E-2</v>
      </c>
      <c r="K115" s="8">
        <v>2.1000000000000001E-2</v>
      </c>
      <c r="L115" s="8">
        <v>0.19020000000000001</v>
      </c>
      <c r="M115" s="8">
        <v>5.3800000000000001E-2</v>
      </c>
      <c r="N115" s="8">
        <v>2.69E-2</v>
      </c>
      <c r="O115" s="8">
        <v>55.817599999999999</v>
      </c>
      <c r="P115" s="8">
        <v>1.4374</v>
      </c>
      <c r="Q115" s="8">
        <v>42.071300000000001</v>
      </c>
      <c r="R115" s="10">
        <f t="shared" si="9"/>
        <v>99.667100000000005</v>
      </c>
      <c r="S115" s="10">
        <f t="shared" si="7"/>
        <v>98.575826391105267</v>
      </c>
      <c r="T115" s="11"/>
    </row>
    <row r="116" spans="1:20" ht="18">
      <c r="A116" s="2"/>
      <c r="B116" s="1"/>
      <c r="C116" s="8">
        <v>2.529131378135105</v>
      </c>
      <c r="D116" s="8">
        <v>0.4618596240372202</v>
      </c>
      <c r="E116" s="8">
        <v>0.89895902622610646</v>
      </c>
      <c r="F116" s="8">
        <v>0.98236090653002417</v>
      </c>
      <c r="G116" s="8">
        <v>-0.4161892904041482</v>
      </c>
      <c r="H116" s="8">
        <v>1.0112928066236226</v>
      </c>
      <c r="I116" s="8">
        <v>0.1646</v>
      </c>
      <c r="J116" s="8">
        <v>6.13E-2</v>
      </c>
      <c r="K116" s="8">
        <v>1.01E-2</v>
      </c>
      <c r="L116" s="8">
        <v>0.68</v>
      </c>
      <c r="M116" s="8">
        <v>0.2082</v>
      </c>
      <c r="N116" s="8">
        <v>1.5900000000000001E-2</v>
      </c>
      <c r="O116" s="8">
        <v>54.796799999999998</v>
      </c>
      <c r="P116" s="8">
        <v>1.827</v>
      </c>
      <c r="Q116" s="8">
        <v>42.010300000000001</v>
      </c>
      <c r="R116" s="10">
        <f t="shared" si="9"/>
        <v>99.774199999999993</v>
      </c>
      <c r="S116" s="10">
        <f t="shared" si="7"/>
        <v>98.163796868823894</v>
      </c>
      <c r="T116" s="11"/>
    </row>
    <row r="117" spans="1:20" ht="18">
      <c r="A117" s="2"/>
      <c r="B117" s="1"/>
      <c r="C117" s="8">
        <v>-4.7820246552502157</v>
      </c>
      <c r="D117" s="8">
        <v>0.41244737371152207</v>
      </c>
      <c r="E117" s="8">
        <v>-5.6617578713225267</v>
      </c>
      <c r="F117" s="8">
        <v>0.84208887975326019</v>
      </c>
      <c r="G117" s="8">
        <v>-3.1751050505924145</v>
      </c>
      <c r="H117" s="8">
        <v>0.86897191685378816</v>
      </c>
      <c r="I117" s="8">
        <v>0.1003</v>
      </c>
      <c r="J117" s="8">
        <v>5.3499999999999999E-2</v>
      </c>
      <c r="K117" s="8">
        <v>2.3900000000000001E-2</v>
      </c>
      <c r="L117" s="8">
        <v>0.40479999999999999</v>
      </c>
      <c r="M117" s="8">
        <v>9.9699999999999997E-2</v>
      </c>
      <c r="N117" s="8">
        <v>1.7500000000000002E-2</v>
      </c>
      <c r="O117" s="8">
        <v>54.433300000000003</v>
      </c>
      <c r="P117" s="8">
        <v>3.4769000000000001</v>
      </c>
      <c r="Q117" s="8">
        <v>42.112699999999997</v>
      </c>
      <c r="R117" s="10">
        <f t="shared" si="9"/>
        <v>100.7226</v>
      </c>
      <c r="S117" s="10">
        <f t="shared" si="7"/>
        <v>96.540424862262896</v>
      </c>
      <c r="T117" s="11"/>
    </row>
    <row r="118" spans="1:20" ht="18">
      <c r="A118" s="2"/>
      <c r="B118" s="1"/>
      <c r="C118" s="8">
        <v>-4.0884882856444591</v>
      </c>
      <c r="D118" s="8">
        <v>0.56531971038561091</v>
      </c>
      <c r="E118" s="8">
        <v>-4.5131298451088995</v>
      </c>
      <c r="F118" s="8">
        <v>0.96434585389598737</v>
      </c>
      <c r="G118" s="8">
        <v>-2.3871159365737808</v>
      </c>
      <c r="H118" s="8">
        <v>1.0081562784176807</v>
      </c>
      <c r="I118" s="8">
        <v>0.1565</v>
      </c>
      <c r="J118" s="8">
        <v>7.7399999999999997E-2</v>
      </c>
      <c r="K118" s="8">
        <v>9.7999999999999997E-3</v>
      </c>
      <c r="L118" s="8">
        <v>0.66490000000000005</v>
      </c>
      <c r="M118" s="8">
        <v>7.6999999999999999E-2</v>
      </c>
      <c r="N118" s="8">
        <v>2.01E-2</v>
      </c>
      <c r="O118" s="8">
        <v>55.674900000000001</v>
      </c>
      <c r="P118" s="8">
        <v>0.74080000000000001</v>
      </c>
      <c r="Q118" s="8">
        <v>42.095799999999997</v>
      </c>
      <c r="R118" s="10">
        <f t="shared" si="9"/>
        <v>99.517200000000003</v>
      </c>
      <c r="S118" s="10">
        <f t="shared" si="7"/>
        <v>99.259035155633867</v>
      </c>
      <c r="T118" s="11"/>
    </row>
    <row r="119" spans="1:20" ht="18">
      <c r="A119" s="2"/>
      <c r="B119" s="1"/>
      <c r="C119" s="8">
        <v>-3.1514707547159349</v>
      </c>
      <c r="D119" s="8">
        <v>0.49695401363337388</v>
      </c>
      <c r="E119" s="8">
        <v>-1.8089294962113214</v>
      </c>
      <c r="F119" s="8">
        <v>0.73868511644137391</v>
      </c>
      <c r="G119" s="8">
        <v>-0.17016470375903525</v>
      </c>
      <c r="H119" s="8">
        <v>0.78258199271295459</v>
      </c>
      <c r="I119" s="8">
        <v>0.16830000000000001</v>
      </c>
      <c r="J119" s="8">
        <v>9.2399999999999996E-2</v>
      </c>
      <c r="K119" s="8">
        <v>9.1999999999999998E-3</v>
      </c>
      <c r="L119" s="8">
        <v>0.67820000000000003</v>
      </c>
      <c r="M119" s="8">
        <v>8.1600000000000006E-2</v>
      </c>
      <c r="N119" s="8">
        <v>2.01E-2</v>
      </c>
      <c r="O119" s="8">
        <v>55.710500000000003</v>
      </c>
      <c r="P119" s="8">
        <v>0.73170000000000002</v>
      </c>
      <c r="Q119" s="8">
        <v>42.046500000000002</v>
      </c>
      <c r="R119" s="10">
        <f t="shared" si="9"/>
        <v>99.538499999999999</v>
      </c>
      <c r="S119" s="10">
        <f t="shared" si="7"/>
        <v>99.268534854931033</v>
      </c>
      <c r="T119" s="11"/>
    </row>
    <row r="120" spans="1:20" ht="18">
      <c r="A120" s="2"/>
      <c r="B120" s="1"/>
      <c r="C120" s="8">
        <v>-4.9660432909243371</v>
      </c>
      <c r="D120" s="8">
        <v>0.5734969542478785</v>
      </c>
      <c r="E120" s="8">
        <v>-4.9293452124618433</v>
      </c>
      <c r="F120" s="8">
        <v>0.60925607745094379</v>
      </c>
      <c r="G120" s="8">
        <v>-2.347002701181188</v>
      </c>
      <c r="H120" s="8">
        <v>0.67832675878005377</v>
      </c>
      <c r="I120" s="8">
        <v>0.19900000000000001</v>
      </c>
      <c r="J120" s="8">
        <v>8.8499999999999995E-2</v>
      </c>
      <c r="K120" s="8">
        <v>7.1000000000000004E-3</v>
      </c>
      <c r="L120" s="8">
        <v>0.68179999999999996</v>
      </c>
      <c r="M120" s="8">
        <v>6.9599999999999995E-2</v>
      </c>
      <c r="N120" s="8">
        <v>1.38E-2</v>
      </c>
      <c r="O120" s="8">
        <v>55.761299999999999</v>
      </c>
      <c r="P120" s="8">
        <v>0.5615</v>
      </c>
      <c r="Q120" s="8">
        <v>41.979900000000001</v>
      </c>
      <c r="R120" s="10">
        <f t="shared" si="9"/>
        <v>99.362500000000011</v>
      </c>
      <c r="S120" s="10">
        <f t="shared" si="7"/>
        <v>99.438232909083922</v>
      </c>
      <c r="T120" s="11"/>
    </row>
    <row r="121" spans="1:20" ht="18">
      <c r="A121" s="2"/>
      <c r="B121" s="1"/>
      <c r="C121" s="8">
        <v>-4.2387136868315833</v>
      </c>
      <c r="D121" s="8">
        <v>0.60045822266069093</v>
      </c>
      <c r="E121" s="8">
        <v>-3.5068308016447074</v>
      </c>
      <c r="F121" s="8">
        <v>0.85212357677324901</v>
      </c>
      <c r="G121" s="8">
        <v>-1.3026996844922838</v>
      </c>
      <c r="H121" s="8">
        <v>0.90752814334164056</v>
      </c>
      <c r="I121" s="8">
        <v>0.155</v>
      </c>
      <c r="J121" s="8">
        <v>6.4399999999999999E-2</v>
      </c>
      <c r="K121" s="8">
        <v>2.3E-2</v>
      </c>
      <c r="L121" s="8">
        <v>0.65869999999999995</v>
      </c>
      <c r="M121" s="8">
        <v>7.3599999999999999E-2</v>
      </c>
      <c r="N121" s="8">
        <v>2.0299999999999999E-2</v>
      </c>
      <c r="O121" s="8">
        <v>55.085999999999999</v>
      </c>
      <c r="P121" s="8">
        <v>2.2557</v>
      </c>
      <c r="Q121" s="8">
        <v>42.076700000000002</v>
      </c>
      <c r="R121" s="10">
        <f t="shared" si="9"/>
        <v>100.4134</v>
      </c>
      <c r="S121" s="10">
        <f t="shared" si="7"/>
        <v>97.754248144214287</v>
      </c>
      <c r="T121" s="11"/>
    </row>
    <row r="122" spans="1:20" ht="18">
      <c r="A122" s="2"/>
      <c r="B122" s="1"/>
      <c r="C122" s="8">
        <v>-3.8478732140937622</v>
      </c>
      <c r="D122" s="8">
        <v>0.40799214193747457</v>
      </c>
      <c r="E122" s="8">
        <v>-3.9247292043072943</v>
      </c>
      <c r="F122" s="8">
        <v>0.92547566992377683</v>
      </c>
      <c r="G122" s="8">
        <v>-1.9238351329785379</v>
      </c>
      <c r="H122" s="8">
        <v>0.94948162035099626</v>
      </c>
      <c r="I122" s="8">
        <v>0.16520000000000001</v>
      </c>
      <c r="J122" s="8">
        <v>7.2800000000000004E-2</v>
      </c>
      <c r="K122" s="8">
        <v>6.4000000000000003E-3</v>
      </c>
      <c r="L122" s="8">
        <v>0.70150000000000001</v>
      </c>
      <c r="M122" s="8">
        <v>6.6199999999999995E-2</v>
      </c>
      <c r="N122" s="8">
        <v>1.3599999999999999E-2</v>
      </c>
      <c r="O122" s="8">
        <v>55.497700000000002</v>
      </c>
      <c r="P122" s="8">
        <v>0.50049999999999994</v>
      </c>
      <c r="Q122" s="8">
        <v>41.789200000000001</v>
      </c>
      <c r="R122" s="10">
        <f t="shared" si="9"/>
        <v>98.813100000000006</v>
      </c>
      <c r="S122" s="10">
        <f t="shared" si="7"/>
        <v>99.496588292158393</v>
      </c>
      <c r="T122" s="11"/>
    </row>
    <row r="123" spans="1:20" ht="18">
      <c r="A123" s="2"/>
      <c r="B123" s="1"/>
      <c r="C123" s="8">
        <v>-3.9583781665861109</v>
      </c>
      <c r="D123" s="8">
        <v>0.61362283683985164</v>
      </c>
      <c r="E123" s="8">
        <v>-4.1506929669873376</v>
      </c>
      <c r="F123" s="8">
        <v>0.86509038519445092</v>
      </c>
      <c r="G123" s="8">
        <v>-2.09233632036256</v>
      </c>
      <c r="H123" s="8">
        <v>0.9220606780146926</v>
      </c>
      <c r="I123" s="8">
        <v>0.16070000000000001</v>
      </c>
      <c r="J123" s="8">
        <v>7.9399999999999998E-2</v>
      </c>
      <c r="K123" s="8">
        <v>8.6999999999999994E-3</v>
      </c>
      <c r="L123" s="8">
        <v>0.67230000000000001</v>
      </c>
      <c r="M123" s="8">
        <v>7.7499999999999999E-2</v>
      </c>
      <c r="N123" s="8">
        <v>1.9400000000000001E-2</v>
      </c>
      <c r="O123" s="8">
        <v>56.184600000000003</v>
      </c>
      <c r="P123" s="8">
        <v>0.83430000000000004</v>
      </c>
      <c r="Q123" s="8">
        <v>42.505000000000003</v>
      </c>
      <c r="R123" s="10">
        <f t="shared" si="9"/>
        <v>100.5419</v>
      </c>
      <c r="S123" s="10">
        <f t="shared" si="7"/>
        <v>99.173794831326944</v>
      </c>
      <c r="T123" s="11"/>
    </row>
    <row r="124" spans="1:20" ht="18">
      <c r="A124" s="2"/>
      <c r="B124" s="1" t="s">
        <v>19</v>
      </c>
      <c r="C124" s="8">
        <f>AVERAGE(C107:C123)</f>
        <v>-2.4517681497526653</v>
      </c>
      <c r="D124" s="8"/>
      <c r="E124" s="8">
        <f>AVERAGE(E107:E123)</f>
        <v>-2.8015029292163982</v>
      </c>
      <c r="G124" s="8">
        <f>AVERAGE(G107:G123)</f>
        <v>-1.5265834913450123</v>
      </c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10"/>
      <c r="S124" s="10"/>
      <c r="T124" s="8"/>
    </row>
    <row r="125" spans="1:20" ht="18">
      <c r="A125" s="2"/>
      <c r="B125" s="1" t="s">
        <v>20</v>
      </c>
      <c r="C125" s="8">
        <f>STDEVA(C107:C124)</f>
        <v>2.7005526652092167</v>
      </c>
      <c r="D125" s="8"/>
      <c r="E125" s="8">
        <f>STDEVA(E107:E124)</f>
        <v>1.9362976894744701</v>
      </c>
      <c r="F125" s="8"/>
      <c r="G125" s="8">
        <f>STDEVA(G107:G124)</f>
        <v>0.7687506006157877</v>
      </c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10"/>
      <c r="S125" s="10"/>
      <c r="T125" s="8"/>
    </row>
    <row r="126" spans="1:20" ht="18">
      <c r="A126" s="2"/>
      <c r="B126" s="1"/>
      <c r="C126" s="20"/>
      <c r="D126" s="20"/>
      <c r="E126" s="20"/>
      <c r="F126" s="20"/>
      <c r="G126" s="12"/>
      <c r="H126" s="12"/>
      <c r="I126" s="21"/>
      <c r="J126" s="21"/>
      <c r="K126" s="21"/>
      <c r="L126" s="21"/>
      <c r="M126" s="21"/>
      <c r="N126" s="21"/>
      <c r="O126" s="22"/>
      <c r="P126" s="21"/>
      <c r="Q126" s="22"/>
      <c r="R126" s="20"/>
      <c r="S126" s="10"/>
      <c r="T126" s="11"/>
    </row>
    <row r="127" spans="1:20" ht="18">
      <c r="A127" s="7" t="s">
        <v>17</v>
      </c>
      <c r="B127" s="7" t="s">
        <v>24</v>
      </c>
      <c r="C127" s="8">
        <v>2.9729542612436308</v>
      </c>
      <c r="D127" s="8">
        <v>0.64007050473221749</v>
      </c>
      <c r="E127" s="8">
        <v>3.0186855862857325</v>
      </c>
      <c r="F127" s="8">
        <v>1.0105006764425115</v>
      </c>
      <c r="G127" s="8">
        <v>1.4727493704390444</v>
      </c>
      <c r="H127" s="8">
        <v>1.0639040656792258</v>
      </c>
      <c r="I127" s="8">
        <v>0.32919999999999999</v>
      </c>
      <c r="J127" s="8">
        <v>5.0099999999999999E-2</v>
      </c>
      <c r="K127" s="8">
        <v>8.9999999999999993E-3</v>
      </c>
      <c r="L127" s="8">
        <v>0.5393</v>
      </c>
      <c r="M127" s="8">
        <v>0.1079</v>
      </c>
      <c r="N127" s="8">
        <v>5.6000000000000001E-2</v>
      </c>
      <c r="O127" s="8">
        <v>55.884900000000002</v>
      </c>
      <c r="P127" s="8">
        <v>0.60040000000000004</v>
      </c>
      <c r="Q127" s="8">
        <v>42.380800000000001</v>
      </c>
      <c r="R127" s="10">
        <f t="shared" ref="R127:R141" si="10">SUM(I127:Q127)</f>
        <v>99.957599999999999</v>
      </c>
      <c r="S127" s="10">
        <f t="shared" si="7"/>
        <v>99.400868148398374</v>
      </c>
      <c r="T127" s="11"/>
    </row>
    <row r="128" spans="1:20" ht="18">
      <c r="A128" s="2"/>
      <c r="B128" s="1"/>
      <c r="C128" s="8">
        <v>1.4627087126541212</v>
      </c>
      <c r="D128" s="8">
        <v>0.46070623542457634</v>
      </c>
      <c r="E128" s="8">
        <v>1.4017670039677801</v>
      </c>
      <c r="F128" s="8">
        <v>0.81090329506405878</v>
      </c>
      <c r="G128" s="8">
        <v>0.6411584733876331</v>
      </c>
      <c r="H128" s="8">
        <v>0.84555107331659429</v>
      </c>
      <c r="I128" s="8">
        <v>2.87E-2</v>
      </c>
      <c r="J128" s="8">
        <v>2.2499999999999999E-2</v>
      </c>
      <c r="K128" s="8">
        <v>8.8900000000000007E-2</v>
      </c>
      <c r="L128" s="8">
        <v>0.22559999999999999</v>
      </c>
      <c r="M128" s="8">
        <v>4.6699999999999998E-2</v>
      </c>
      <c r="N128" s="8">
        <v>1.9699999999999999E-2</v>
      </c>
      <c r="O128" s="8">
        <v>54.401000000000003</v>
      </c>
      <c r="P128" s="8">
        <v>3.0535999999999999</v>
      </c>
      <c r="Q128" s="8">
        <v>42.310600000000001</v>
      </c>
      <c r="R128" s="10">
        <f t="shared" si="10"/>
        <v>100.19730000000001</v>
      </c>
      <c r="S128" s="10">
        <f t="shared" si="7"/>
        <v>96.947007770395061</v>
      </c>
      <c r="T128" s="11"/>
    </row>
    <row r="129" spans="1:20" ht="18">
      <c r="A129" s="2"/>
      <c r="B129" s="1"/>
      <c r="C129" s="8">
        <v>1.5684852070205544</v>
      </c>
      <c r="D129" s="8">
        <v>0.52507265740559761</v>
      </c>
      <c r="E129" s="8">
        <v>2.2928698169476771</v>
      </c>
      <c r="F129" s="8">
        <v>0.70384815852917715</v>
      </c>
      <c r="G129" s="8">
        <v>1.4772575092969888</v>
      </c>
      <c r="H129" s="8">
        <v>0.75495156174616873</v>
      </c>
      <c r="I129" s="8">
        <v>0.3115</v>
      </c>
      <c r="J129" s="8">
        <v>5.3499999999999999E-2</v>
      </c>
      <c r="K129" s="8">
        <v>2.2499999999999999E-2</v>
      </c>
      <c r="L129" s="8">
        <v>0.54520000000000002</v>
      </c>
      <c r="M129" s="8">
        <v>0.15279999999999999</v>
      </c>
      <c r="N129" s="8">
        <v>0.12509999999999999</v>
      </c>
      <c r="O129" s="8">
        <v>54.8369</v>
      </c>
      <c r="P129" s="8">
        <v>0.84809999999999997</v>
      </c>
      <c r="Q129" s="8">
        <v>41.855600000000003</v>
      </c>
      <c r="R129" s="10">
        <f t="shared" si="10"/>
        <v>98.751200000000011</v>
      </c>
      <c r="S129" s="10">
        <f t="shared" si="7"/>
        <v>99.139782732451579</v>
      </c>
      <c r="T129" s="11"/>
    </row>
    <row r="130" spans="1:20" ht="18">
      <c r="A130" s="2"/>
      <c r="B130" s="1"/>
      <c r="C130" s="8">
        <v>2.7068698561063864</v>
      </c>
      <c r="D130" s="8">
        <v>0.43978528895590163</v>
      </c>
      <c r="E130" s="8">
        <v>1.7745920324689926</v>
      </c>
      <c r="F130" s="8">
        <v>0.75873500479462741</v>
      </c>
      <c r="G130" s="8">
        <v>0.36701970729367162</v>
      </c>
      <c r="H130" s="8">
        <v>0.79245010508170366</v>
      </c>
      <c r="I130" s="8">
        <v>0.25779999999999997</v>
      </c>
      <c r="J130" s="8">
        <v>5.1700000000000003E-2</v>
      </c>
      <c r="K130" s="8">
        <v>9.2999999999999992E-3</v>
      </c>
      <c r="L130" s="8">
        <v>0.52800000000000002</v>
      </c>
      <c r="M130" s="8">
        <v>0.12139999999999999</v>
      </c>
      <c r="N130" s="8">
        <v>1.7899999999999999E-2</v>
      </c>
      <c r="O130" s="8">
        <v>55.523899999999998</v>
      </c>
      <c r="P130" s="8">
        <v>0.62260000000000004</v>
      </c>
      <c r="Q130" s="8">
        <v>42.125599999999999</v>
      </c>
      <c r="R130" s="10">
        <f t="shared" si="10"/>
        <v>99.258199999999988</v>
      </c>
      <c r="S130" s="10">
        <f t="shared" si="7"/>
        <v>99.374839372622631</v>
      </c>
      <c r="T130" s="11"/>
    </row>
    <row r="131" spans="1:20" ht="18">
      <c r="A131" s="2"/>
      <c r="B131" s="1"/>
      <c r="C131" s="8">
        <v>2.6714862592903437</v>
      </c>
      <c r="D131" s="8">
        <v>0.58137160356316719</v>
      </c>
      <c r="E131" s="8">
        <v>1.7933862527248168</v>
      </c>
      <c r="F131" s="8">
        <v>0.95925904075126023</v>
      </c>
      <c r="G131" s="8">
        <v>0.40421339789383803</v>
      </c>
      <c r="H131" s="8">
        <v>1.0057689588695777</v>
      </c>
      <c r="I131" s="8">
        <v>0.224</v>
      </c>
      <c r="J131" s="8">
        <v>4.7699999999999999E-2</v>
      </c>
      <c r="K131" s="8">
        <v>1.49E-2</v>
      </c>
      <c r="L131" s="8">
        <v>0.50390000000000001</v>
      </c>
      <c r="M131" s="8">
        <v>0.1525</v>
      </c>
      <c r="N131" s="8">
        <v>4.6399999999999997E-2</v>
      </c>
      <c r="O131" s="8">
        <v>55.544899999999998</v>
      </c>
      <c r="P131" s="8">
        <v>0.85619999999999996</v>
      </c>
      <c r="Q131" s="8">
        <v>42.2211</v>
      </c>
      <c r="R131" s="10">
        <f t="shared" si="10"/>
        <v>99.61160000000001</v>
      </c>
      <c r="S131" s="10">
        <f t="shared" si="7"/>
        <v>99.142611969240434</v>
      </c>
      <c r="T131" s="11"/>
    </row>
    <row r="132" spans="1:20" ht="18">
      <c r="A132" s="2"/>
      <c r="B132" s="1"/>
      <c r="C132" s="8">
        <v>2.1540450393853501</v>
      </c>
      <c r="D132" s="8">
        <v>0.6832522568710101</v>
      </c>
      <c r="E132" s="8">
        <v>1.7894708192999396</v>
      </c>
      <c r="F132" s="8">
        <v>0.86463986900283407</v>
      </c>
      <c r="G132" s="8">
        <v>0.66936739881955742</v>
      </c>
      <c r="H132" s="8">
        <v>0.93479084349819375</v>
      </c>
      <c r="I132" s="8">
        <v>0.27929999999999999</v>
      </c>
      <c r="J132" s="8">
        <v>5.4199999999999998E-2</v>
      </c>
      <c r="K132" s="8">
        <v>9.2999999999999992E-3</v>
      </c>
      <c r="L132" s="8">
        <v>0.50649999999999995</v>
      </c>
      <c r="M132" s="8">
        <v>0.1285</v>
      </c>
      <c r="N132" s="8">
        <v>2.98E-2</v>
      </c>
      <c r="O132" s="8">
        <v>55.805500000000002</v>
      </c>
      <c r="P132" s="8">
        <v>0.69</v>
      </c>
      <c r="Q132" s="8">
        <v>42.103000000000002</v>
      </c>
      <c r="R132" s="10">
        <f t="shared" si="10"/>
        <v>99.606099999999998</v>
      </c>
      <c r="S132" s="10">
        <f t="shared" ref="S132:S141" si="11">100*O132/40.31/(O132/40.31+P132/71.85)</f>
        <v>99.311100440568268</v>
      </c>
      <c r="T132" s="11"/>
    </row>
    <row r="133" spans="1:20" ht="18">
      <c r="A133" s="2"/>
      <c r="B133" s="1"/>
      <c r="C133" s="8">
        <v>4.4510738587535652</v>
      </c>
      <c r="D133" s="8">
        <v>0.61672307421742412</v>
      </c>
      <c r="E133" s="8">
        <v>3.4881118327570215</v>
      </c>
      <c r="F133" s="8">
        <v>1.0002656470849125</v>
      </c>
      <c r="G133" s="8">
        <v>1.1735534262051677</v>
      </c>
      <c r="H133" s="8">
        <v>1.0504176732385071</v>
      </c>
      <c r="I133" s="8">
        <v>0.20710000000000001</v>
      </c>
      <c r="J133" s="8">
        <v>6.1899999999999997E-2</v>
      </c>
      <c r="K133" s="8">
        <v>1.7899999999999999E-2</v>
      </c>
      <c r="L133" s="8">
        <v>0.5121</v>
      </c>
      <c r="M133" s="8">
        <v>0.158</v>
      </c>
      <c r="N133" s="8">
        <v>2.52E-2</v>
      </c>
      <c r="O133" s="8">
        <v>55.592399999999998</v>
      </c>
      <c r="P133" s="8">
        <v>0.70699999999999996</v>
      </c>
      <c r="Q133" s="8">
        <v>42.125799999999998</v>
      </c>
      <c r="R133" s="10">
        <f t="shared" si="10"/>
        <v>99.407399999999996</v>
      </c>
      <c r="S133" s="10">
        <f t="shared" si="11"/>
        <v>99.291561173220899</v>
      </c>
      <c r="T133" s="11"/>
    </row>
    <row r="134" spans="1:20" ht="18">
      <c r="A134" s="2"/>
      <c r="B134" s="1"/>
      <c r="C134" s="8">
        <v>1.7176509641275066</v>
      </c>
      <c r="D134" s="8">
        <v>0.56059744005119372</v>
      </c>
      <c r="E134" s="8">
        <v>1.4116899185889138</v>
      </c>
      <c r="F134" s="8">
        <v>0.71421049407774495</v>
      </c>
      <c r="G134" s="8">
        <v>0.5185114172426103</v>
      </c>
      <c r="H134" s="8">
        <v>0.77141110951976855</v>
      </c>
      <c r="I134" s="8">
        <v>0.30080000000000001</v>
      </c>
      <c r="J134" s="8">
        <v>5.1999999999999998E-2</v>
      </c>
      <c r="K134" s="8">
        <v>1.49E-2</v>
      </c>
      <c r="L134" s="8">
        <v>0.55940000000000001</v>
      </c>
      <c r="M134" s="8">
        <v>0.1232</v>
      </c>
      <c r="N134" s="8">
        <v>0.10290000000000001</v>
      </c>
      <c r="O134" s="8">
        <v>55.878300000000003</v>
      </c>
      <c r="P134" s="8">
        <v>0.68979999999999997</v>
      </c>
      <c r="Q134" s="8">
        <v>42.588900000000002</v>
      </c>
      <c r="R134" s="10">
        <f t="shared" si="10"/>
        <v>100.31020000000001</v>
      </c>
      <c r="S134" s="10">
        <f t="shared" si="11"/>
        <v>99.312189836509276</v>
      </c>
      <c r="T134" s="11"/>
    </row>
    <row r="135" spans="1:20" ht="18">
      <c r="A135" s="2"/>
      <c r="B135" s="1"/>
      <c r="C135" s="8">
        <v>3.1184236618624412</v>
      </c>
      <c r="D135" s="8">
        <v>0.54112831771081649</v>
      </c>
      <c r="E135" s="8">
        <v>2.0726476264802542</v>
      </c>
      <c r="F135" s="8">
        <v>0.81649338755067924</v>
      </c>
      <c r="G135" s="8">
        <v>0.4510673223117847</v>
      </c>
      <c r="H135" s="8">
        <v>0.86362025279527832</v>
      </c>
      <c r="I135" s="8">
        <v>0.24210000000000001</v>
      </c>
      <c r="J135" s="8">
        <v>5.4199999999999998E-2</v>
      </c>
      <c r="K135" s="8">
        <v>1.0200000000000001E-2</v>
      </c>
      <c r="L135" s="8">
        <v>0.51949999999999996</v>
      </c>
      <c r="M135" s="8">
        <v>0.12939999999999999</v>
      </c>
      <c r="N135" s="8">
        <v>1.6199999999999999E-2</v>
      </c>
      <c r="O135" s="8">
        <v>55.849600000000002</v>
      </c>
      <c r="P135" s="8">
        <v>0.65369999999999995</v>
      </c>
      <c r="Q135" s="8">
        <v>42.139600000000002</v>
      </c>
      <c r="R135" s="10">
        <f t="shared" si="10"/>
        <v>99.614500000000007</v>
      </c>
      <c r="S135" s="10">
        <f t="shared" si="11"/>
        <v>99.347618100646926</v>
      </c>
      <c r="T135" s="11"/>
    </row>
    <row r="136" spans="1:20" ht="18">
      <c r="A136" s="2"/>
      <c r="B136" s="1"/>
      <c r="C136" s="8">
        <v>6.5333591406574669</v>
      </c>
      <c r="D136" s="8">
        <v>0.66936599178197087</v>
      </c>
      <c r="E136" s="8">
        <v>5.4400822290274</v>
      </c>
      <c r="F136" s="8">
        <v>0.72779318335011955</v>
      </c>
      <c r="G136" s="8">
        <v>2.0427354758855172</v>
      </c>
      <c r="H136" s="8">
        <v>0.80674398815295367</v>
      </c>
      <c r="I136" s="8">
        <v>0.12820000000000001</v>
      </c>
      <c r="J136" s="8">
        <v>1.8499999999999999E-2</v>
      </c>
      <c r="K136" s="8">
        <v>0.1168</v>
      </c>
      <c r="L136" s="8">
        <v>0.33950000000000002</v>
      </c>
      <c r="M136" s="8">
        <v>9.2799999999999994E-2</v>
      </c>
      <c r="N136" s="8">
        <v>4.0800000000000003E-2</v>
      </c>
      <c r="O136" s="8">
        <v>57.429400000000001</v>
      </c>
      <c r="P136" s="8">
        <v>2.4584000000000001</v>
      </c>
      <c r="Q136" s="8">
        <v>44.092799999999997</v>
      </c>
      <c r="R136" s="10">
        <f t="shared" si="10"/>
        <v>104.71719999999999</v>
      </c>
      <c r="S136" s="10">
        <f t="shared" si="11"/>
        <v>97.654705059538912</v>
      </c>
      <c r="T136" s="11"/>
    </row>
    <row r="137" spans="1:20" ht="18">
      <c r="A137" s="2"/>
      <c r="B137" s="1"/>
      <c r="C137" s="8">
        <v>2.8713123962670015</v>
      </c>
      <c r="D137" s="8">
        <v>0.56687528371659435</v>
      </c>
      <c r="E137" s="8">
        <v>1.1515725665898879</v>
      </c>
      <c r="F137" s="8">
        <v>0.5287779408550356</v>
      </c>
      <c r="G137" s="8">
        <v>-0.34150987946895284</v>
      </c>
      <c r="H137" s="8">
        <v>0.60539119446666445</v>
      </c>
      <c r="I137" s="8">
        <v>0.26240000000000002</v>
      </c>
      <c r="J137" s="8">
        <v>7.0499999999999993E-2</v>
      </c>
      <c r="K137" s="8">
        <v>1.03E-2</v>
      </c>
      <c r="L137" s="8">
        <v>0.4914</v>
      </c>
      <c r="M137" s="8">
        <v>0.19500000000000001</v>
      </c>
      <c r="N137" s="8">
        <v>4.5699999999999998E-2</v>
      </c>
      <c r="O137" s="8">
        <v>55.0503</v>
      </c>
      <c r="P137" s="8">
        <v>0.7147</v>
      </c>
      <c r="Q137" s="8">
        <v>41.6143</v>
      </c>
      <c r="R137" s="10">
        <f t="shared" si="10"/>
        <v>98.454599999999999</v>
      </c>
      <c r="S137" s="10">
        <f t="shared" si="11"/>
        <v>99.276900059946485</v>
      </c>
      <c r="T137" s="11"/>
    </row>
    <row r="138" spans="1:20" ht="18">
      <c r="A138" s="2"/>
      <c r="B138" s="1"/>
      <c r="C138" s="8">
        <v>3.8414711291588235</v>
      </c>
      <c r="D138" s="8">
        <v>0.62629676244003785</v>
      </c>
      <c r="E138" s="8">
        <v>2.7396883163026136</v>
      </c>
      <c r="F138" s="8">
        <v>0.92248671750762212</v>
      </c>
      <c r="G138" s="8">
        <v>0.74212332914002532</v>
      </c>
      <c r="H138" s="8">
        <v>0.97828702556326508</v>
      </c>
      <c r="I138" s="8">
        <v>0.1716</v>
      </c>
      <c r="J138" s="8">
        <v>4.5999999999999999E-2</v>
      </c>
      <c r="K138" s="8">
        <v>2.1299999999999999E-2</v>
      </c>
      <c r="L138" s="8">
        <v>0.48149999999999998</v>
      </c>
      <c r="M138" s="8">
        <v>0.1883</v>
      </c>
      <c r="N138" s="8">
        <v>2.58E-2</v>
      </c>
      <c r="O138" s="8">
        <v>55.412700000000001</v>
      </c>
      <c r="P138" s="8">
        <v>1.4091</v>
      </c>
      <c r="Q138" s="8">
        <v>41.993400000000001</v>
      </c>
      <c r="R138" s="10">
        <f t="shared" si="10"/>
        <v>99.749700000000004</v>
      </c>
      <c r="S138" s="10">
        <f t="shared" si="11"/>
        <v>98.593413541736595</v>
      </c>
      <c r="T138" s="11"/>
    </row>
    <row r="139" spans="1:20" ht="18">
      <c r="A139" s="2"/>
      <c r="B139" s="1"/>
      <c r="C139" s="8">
        <v>3.008327192833792</v>
      </c>
      <c r="D139" s="8">
        <v>0.52545173106521403</v>
      </c>
      <c r="E139" s="8">
        <v>1.6584254714180315</v>
      </c>
      <c r="F139" s="8">
        <v>0.87303829825523616</v>
      </c>
      <c r="G139" s="8">
        <v>9.4095331144459671E-2</v>
      </c>
      <c r="H139" s="8">
        <v>0.91479679759087296</v>
      </c>
      <c r="I139" s="8">
        <v>0.27150000000000002</v>
      </c>
      <c r="J139" s="8">
        <v>5.1999999999999998E-2</v>
      </c>
      <c r="K139" s="8">
        <v>7.7000000000000002E-3</v>
      </c>
      <c r="L139" s="8">
        <v>0.53090000000000004</v>
      </c>
      <c r="M139" s="8">
        <v>0.1132</v>
      </c>
      <c r="N139" s="8">
        <v>1.29E-2</v>
      </c>
      <c r="O139" s="8">
        <v>55.81</v>
      </c>
      <c r="P139" s="8">
        <v>0.60829999999999995</v>
      </c>
      <c r="Q139" s="8">
        <v>42.145600000000002</v>
      </c>
      <c r="R139" s="10">
        <f t="shared" si="10"/>
        <v>99.552099999999996</v>
      </c>
      <c r="S139" s="10">
        <f t="shared" si="11"/>
        <v>99.392223051997092</v>
      </c>
      <c r="T139" s="11"/>
    </row>
    <row r="140" spans="1:20" ht="18">
      <c r="A140" s="2"/>
      <c r="B140" s="1"/>
      <c r="C140" s="8">
        <v>1.8139234002311437</v>
      </c>
      <c r="D140" s="8">
        <v>0.58608770720428249</v>
      </c>
      <c r="E140" s="8">
        <v>1.6015119838199161</v>
      </c>
      <c r="F140" s="8">
        <v>0.74978393085358708</v>
      </c>
      <c r="G140" s="8">
        <v>0.65827181569972137</v>
      </c>
      <c r="H140" s="8">
        <v>0.8093565460482689</v>
      </c>
      <c r="I140" s="8">
        <v>0.2586</v>
      </c>
      <c r="J140" s="8">
        <v>5.04E-2</v>
      </c>
      <c r="K140" s="8">
        <v>1.8599999999999998E-2</v>
      </c>
      <c r="L140" s="8">
        <v>0.54059999999999997</v>
      </c>
      <c r="M140" s="8">
        <v>0.21160000000000001</v>
      </c>
      <c r="N140" s="8">
        <v>8.2199999999999995E-2</v>
      </c>
      <c r="O140" s="8">
        <v>55.595399999999998</v>
      </c>
      <c r="P140" s="8">
        <v>0.7198</v>
      </c>
      <c r="Q140" s="8">
        <v>42.217100000000002</v>
      </c>
      <c r="R140" s="10">
        <f t="shared" si="10"/>
        <v>99.694299999999998</v>
      </c>
      <c r="S140" s="10">
        <f t="shared" si="11"/>
        <v>99.27886625643265</v>
      </c>
      <c r="T140" s="11"/>
    </row>
    <row r="141" spans="1:20" ht="18">
      <c r="A141" s="2"/>
      <c r="B141" s="1"/>
      <c r="C141" s="8">
        <v>2.9869042991831738</v>
      </c>
      <c r="D141" s="8">
        <v>0.52360813853384891</v>
      </c>
      <c r="E141" s="8">
        <v>2.7417745660391581</v>
      </c>
      <c r="F141" s="8">
        <v>0.78334249101124598</v>
      </c>
      <c r="G141" s="8">
        <v>1.1885843304639077</v>
      </c>
      <c r="H141" s="8">
        <v>0.82931285095330443</v>
      </c>
      <c r="I141" s="8">
        <v>0.29909999999999998</v>
      </c>
      <c r="J141" s="8">
        <v>6.2100000000000002E-2</v>
      </c>
      <c r="K141" s="8">
        <v>9.1999999999999998E-3</v>
      </c>
      <c r="L141" s="8">
        <v>0.53110000000000002</v>
      </c>
      <c r="M141" s="8">
        <v>0.11899999999999999</v>
      </c>
      <c r="N141" s="8">
        <v>1.3100000000000001E-2</v>
      </c>
      <c r="O141" s="8">
        <v>56.042299999999997</v>
      </c>
      <c r="P141" s="8">
        <v>0.59009999999999996</v>
      </c>
      <c r="Q141" s="8">
        <v>42.2517</v>
      </c>
      <c r="R141" s="10">
        <f t="shared" si="10"/>
        <v>99.917699999999996</v>
      </c>
      <c r="S141" s="10">
        <f t="shared" si="11"/>
        <v>99.412730169427164</v>
      </c>
      <c r="T141" s="11"/>
    </row>
    <row r="142" spans="1:20" ht="18">
      <c r="A142" s="2"/>
      <c r="B142" s="1" t="s">
        <v>19</v>
      </c>
      <c r="C142" s="8">
        <f>AVERAGE(C127:C141)</f>
        <v>2.9252663585850205</v>
      </c>
      <c r="D142" s="8"/>
      <c r="E142" s="8">
        <f>AVERAGE(E127:E141)</f>
        <v>2.2917517348478755</v>
      </c>
      <c r="F142" s="8"/>
      <c r="G142" s="8">
        <f>AVERAGE(G127:G141)</f>
        <v>0.77061322838366508</v>
      </c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10"/>
      <c r="S142" s="10"/>
      <c r="T142" s="11"/>
    </row>
    <row r="143" spans="1:20" ht="18">
      <c r="A143" s="2"/>
      <c r="B143" s="1" t="s">
        <v>20</v>
      </c>
      <c r="C143" s="8">
        <f>STDEVA(C127:C142)</f>
        <v>1.2548380572347055</v>
      </c>
      <c r="D143" s="8"/>
      <c r="E143" s="8">
        <f>STDEVA(E127:E142)</f>
        <v>1.0594055709280703</v>
      </c>
      <c r="F143" s="8"/>
      <c r="G143" s="8">
        <f>STDEVA(G127:G142)</f>
        <v>0.58568673231179624</v>
      </c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10"/>
      <c r="S143" s="10"/>
      <c r="T143" s="11"/>
    </row>
    <row r="144" spans="1:20" ht="18">
      <c r="A144" s="2"/>
      <c r="B144" s="23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13"/>
      <c r="S144" s="13"/>
      <c r="T144" s="11"/>
    </row>
    <row r="145" spans="1:20" ht="18">
      <c r="A145" s="7" t="s">
        <v>17</v>
      </c>
      <c r="B145" s="7" t="s">
        <v>25</v>
      </c>
      <c r="C145" s="8">
        <v>2.9969272016819222</v>
      </c>
      <c r="D145" s="8">
        <v>0.36322176973290121</v>
      </c>
      <c r="E145" s="8">
        <v>1.3492639191664795</v>
      </c>
      <c r="F145" s="8">
        <v>0.49805697732388465</v>
      </c>
      <c r="G145" s="8">
        <v>-0.20913822570812002</v>
      </c>
      <c r="H145" s="8">
        <v>0.53266747532089931</v>
      </c>
      <c r="I145" s="14">
        <v>0.19</v>
      </c>
      <c r="J145" s="14">
        <v>0.13</v>
      </c>
      <c r="K145" s="14"/>
      <c r="L145" s="14">
        <v>0.49</v>
      </c>
      <c r="M145" s="14">
        <v>0.21</v>
      </c>
      <c r="N145" s="14"/>
      <c r="O145" s="14">
        <v>57.61</v>
      </c>
      <c r="P145" s="14">
        <v>1.5</v>
      </c>
      <c r="Q145" s="14">
        <v>40.840000000000003</v>
      </c>
      <c r="R145" s="15">
        <f>SUM(I145:Q145)</f>
        <v>100.97</v>
      </c>
      <c r="S145" s="10">
        <f t="shared" ref="S145:S179" si="12">100*O145/40.31/(O145/40.31+P145/71.85)</f>
        <v>98.560269216441441</v>
      </c>
      <c r="T145" s="11"/>
    </row>
    <row r="146" spans="1:20" ht="18">
      <c r="A146" s="2"/>
      <c r="B146" s="1"/>
      <c r="C146" s="8">
        <v>2.4223099131733576</v>
      </c>
      <c r="D146" s="8">
        <v>0.33368417710037374</v>
      </c>
      <c r="E146" s="8">
        <v>1.7432106836455956</v>
      </c>
      <c r="F146" s="8">
        <v>0.46918191391509306</v>
      </c>
      <c r="G146" s="8">
        <v>0.48360952879544961</v>
      </c>
      <c r="H146" s="8">
        <v>0.50023933422890698</v>
      </c>
      <c r="I146" s="14">
        <v>0.14000000000000001</v>
      </c>
      <c r="J146" s="14">
        <v>0.05</v>
      </c>
      <c r="K146" s="14"/>
      <c r="L146" s="14">
        <v>0.39</v>
      </c>
      <c r="M146" s="14">
        <v>0.15</v>
      </c>
      <c r="N146" s="14"/>
      <c r="O146" s="14">
        <v>56.69</v>
      </c>
      <c r="P146" s="14">
        <v>2.1</v>
      </c>
      <c r="Q146" s="14">
        <v>40.96</v>
      </c>
      <c r="R146" s="15">
        <f>SUM(I146:Q146)</f>
        <v>100.47999999999999</v>
      </c>
      <c r="S146" s="10">
        <f t="shared" si="12"/>
        <v>97.964056950414601</v>
      </c>
      <c r="T146" s="11"/>
    </row>
    <row r="147" spans="1:20" ht="18">
      <c r="A147" s="2"/>
      <c r="B147" s="1"/>
      <c r="C147" s="8"/>
      <c r="D147" s="8"/>
      <c r="E147" s="8"/>
      <c r="F147" s="8"/>
      <c r="G147" s="8"/>
      <c r="H147" s="8"/>
      <c r="I147" s="14"/>
      <c r="J147" s="14"/>
      <c r="K147" s="14"/>
      <c r="L147" s="14"/>
      <c r="M147" s="14"/>
      <c r="N147" s="14"/>
      <c r="O147" s="14"/>
      <c r="P147" s="14"/>
      <c r="Q147" s="14"/>
      <c r="R147" s="15"/>
      <c r="S147" s="10"/>
      <c r="T147" s="11"/>
    </row>
    <row r="148" spans="1:20" ht="18">
      <c r="A148" s="7" t="s">
        <v>17</v>
      </c>
      <c r="B148" s="7" t="s">
        <v>26</v>
      </c>
      <c r="C148" s="8">
        <v>-3.7722794205997521</v>
      </c>
      <c r="D148" s="8">
        <v>0.32698371488538996</v>
      </c>
      <c r="E148" s="8">
        <v>-3.5893877325264225</v>
      </c>
      <c r="F148" s="8">
        <v>0.48018771236834312</v>
      </c>
      <c r="G148" s="8">
        <v>-1.6278024338145514</v>
      </c>
      <c r="H148" s="8">
        <v>0.50940255289459457</v>
      </c>
      <c r="I148" s="14">
        <v>0.32</v>
      </c>
      <c r="J148" s="14"/>
      <c r="K148" s="14"/>
      <c r="L148" s="14">
        <v>0.68</v>
      </c>
      <c r="M148" s="14"/>
      <c r="N148" s="14"/>
      <c r="O148" s="14">
        <v>57.81</v>
      </c>
      <c r="P148" s="14">
        <v>0.7</v>
      </c>
      <c r="Q148" s="14">
        <v>41.02</v>
      </c>
      <c r="R148" s="15">
        <f>SUM(I148:Q148)</f>
        <v>100.53</v>
      </c>
      <c r="S148" s="10">
        <f t="shared" si="12"/>
        <v>99.325253287079647</v>
      </c>
      <c r="T148" s="11"/>
    </row>
    <row r="149" spans="1:20" ht="18">
      <c r="A149" s="2"/>
      <c r="B149" s="1"/>
      <c r="C149" s="8">
        <v>-3.3759860296994257</v>
      </c>
      <c r="D149" s="8">
        <v>0.28242331073166782</v>
      </c>
      <c r="E149" s="8">
        <v>-2.6568079467020467</v>
      </c>
      <c r="F149" s="8">
        <v>0.40237866247700005</v>
      </c>
      <c r="G149" s="8">
        <v>-0.90129521125834522</v>
      </c>
      <c r="H149" s="8">
        <v>0.42834154984942702</v>
      </c>
      <c r="I149" s="14">
        <v>0.14000000000000001</v>
      </c>
      <c r="J149" s="14">
        <v>0.05</v>
      </c>
      <c r="K149" s="14"/>
      <c r="L149" s="14">
        <v>0.71</v>
      </c>
      <c r="M149" s="14"/>
      <c r="N149" s="14"/>
      <c r="O149" s="14">
        <v>57.54</v>
      </c>
      <c r="P149" s="14">
        <v>0.57999999999999996</v>
      </c>
      <c r="Q149" s="14">
        <v>41.54</v>
      </c>
      <c r="R149" s="15">
        <f>SUM(I149:Q149)</f>
        <v>100.56</v>
      </c>
      <c r="S149" s="10">
        <f t="shared" si="12"/>
        <v>99.437665045999296</v>
      </c>
      <c r="T149" s="11"/>
    </row>
    <row r="150" spans="1:20" ht="18">
      <c r="A150" s="2"/>
      <c r="B150" s="1"/>
      <c r="C150" s="8">
        <v>-4.2081342190350561</v>
      </c>
      <c r="D150" s="8">
        <v>0.32165903388267131</v>
      </c>
      <c r="E150" s="8">
        <v>-3.5705444139347495</v>
      </c>
      <c r="F150" s="8">
        <v>0.39825587922708561</v>
      </c>
      <c r="G150" s="8">
        <v>-1.3823146200365204</v>
      </c>
      <c r="H150" s="8">
        <v>0.43195434406163852</v>
      </c>
      <c r="I150" s="14">
        <v>0.08</v>
      </c>
      <c r="J150" s="14">
        <v>0.04</v>
      </c>
      <c r="K150" s="14"/>
      <c r="L150" s="14">
        <v>0.66</v>
      </c>
      <c r="M150" s="14"/>
      <c r="N150" s="14"/>
      <c r="O150" s="14">
        <v>57.54</v>
      </c>
      <c r="P150" s="14">
        <v>0.78</v>
      </c>
      <c r="Q150" s="14">
        <v>41.53</v>
      </c>
      <c r="R150" s="15">
        <f>SUM(I150:Q150)</f>
        <v>100.63</v>
      </c>
      <c r="S150" s="10">
        <f t="shared" si="12"/>
        <v>99.245220024491516</v>
      </c>
      <c r="T150" s="11"/>
    </row>
    <row r="151" spans="1:20" ht="18">
      <c r="A151" s="2"/>
      <c r="B151" s="1"/>
      <c r="C151" s="8"/>
      <c r="D151" s="8"/>
      <c r="E151" s="8"/>
      <c r="F151" s="8"/>
      <c r="G151" s="8"/>
      <c r="H151" s="8"/>
      <c r="I151" s="14"/>
      <c r="J151" s="14"/>
      <c r="K151" s="14"/>
      <c r="L151" s="14"/>
      <c r="M151" s="14"/>
      <c r="N151" s="14"/>
      <c r="O151" s="14"/>
      <c r="P151" s="14"/>
      <c r="Q151" s="14"/>
      <c r="R151" s="15"/>
      <c r="S151" s="10"/>
      <c r="T151" s="11"/>
    </row>
    <row r="152" spans="1:20" ht="18">
      <c r="A152" s="7" t="s">
        <v>17</v>
      </c>
      <c r="B152" s="7" t="s">
        <v>27</v>
      </c>
      <c r="C152" s="8">
        <v>-8.790102709492281</v>
      </c>
      <c r="D152" s="8">
        <v>0.37848036137411473</v>
      </c>
      <c r="E152" s="8">
        <v>-11.362891609484539</v>
      </c>
      <c r="F152" s="8">
        <v>0.47757647121151714</v>
      </c>
      <c r="G152" s="8">
        <v>-6.7920382005485527</v>
      </c>
      <c r="H152" s="8">
        <v>0.51653981305782337</v>
      </c>
      <c r="I152" s="14">
        <v>0.09</v>
      </c>
      <c r="J152" s="14">
        <v>0.11</v>
      </c>
      <c r="K152" s="14"/>
      <c r="L152" s="14">
        <v>0.82</v>
      </c>
      <c r="M152" s="14"/>
      <c r="N152" s="14"/>
      <c r="O152" s="14">
        <v>57.61</v>
      </c>
      <c r="P152" s="14">
        <v>0.56999999999999995</v>
      </c>
      <c r="Q152" s="14">
        <v>41.25</v>
      </c>
      <c r="R152" s="15">
        <f>SUM(I152:Q152)</f>
        <v>100.45</v>
      </c>
      <c r="S152" s="10">
        <f t="shared" si="12"/>
        <v>99.447974742154216</v>
      </c>
      <c r="T152" s="11"/>
    </row>
    <row r="153" spans="1:20" ht="18">
      <c r="A153" s="2"/>
      <c r="B153" s="1"/>
      <c r="C153" s="8">
        <v>-8.8321950812082441</v>
      </c>
      <c r="D153" s="8">
        <v>0.33036741080618942</v>
      </c>
      <c r="E153" s="8">
        <v>-11.501373935734161</v>
      </c>
      <c r="F153" s="8">
        <v>0.35881858576848363</v>
      </c>
      <c r="G153" s="8">
        <v>-6.9086324935058743</v>
      </c>
      <c r="H153" s="8">
        <v>0.39782275399541422</v>
      </c>
      <c r="I153" s="14"/>
      <c r="J153" s="14">
        <v>0.03</v>
      </c>
      <c r="K153" s="14"/>
      <c r="L153" s="14">
        <v>0.41</v>
      </c>
      <c r="M153" s="14"/>
      <c r="N153" s="14"/>
      <c r="O153" s="14">
        <v>56.19</v>
      </c>
      <c r="P153" s="14">
        <v>2.41</v>
      </c>
      <c r="Q153" s="14">
        <v>41.51</v>
      </c>
      <c r="R153" s="15">
        <f>SUM(I153:Q153)</f>
        <v>100.54999999999998</v>
      </c>
      <c r="S153" s="10">
        <f t="shared" si="12"/>
        <v>97.650272520893353</v>
      </c>
      <c r="T153" s="11"/>
    </row>
    <row r="154" spans="1:20" ht="18">
      <c r="A154" s="2"/>
      <c r="B154" s="1"/>
      <c r="C154" s="8">
        <v>-8.8752914878765985</v>
      </c>
      <c r="D154" s="8">
        <v>0.28170213530936061</v>
      </c>
      <c r="E154" s="8">
        <v>-10.797555155962712</v>
      </c>
      <c r="F154" s="8">
        <v>0.44288265855682429</v>
      </c>
      <c r="G154" s="8">
        <v>-6.1824035822668808</v>
      </c>
      <c r="H154" s="8">
        <v>0.46647929944188965</v>
      </c>
      <c r="I154" s="14"/>
      <c r="J154" s="14">
        <v>0.06</v>
      </c>
      <c r="K154" s="14"/>
      <c r="L154" s="14">
        <v>0.45</v>
      </c>
      <c r="M154" s="14">
        <v>0.17</v>
      </c>
      <c r="N154" s="14"/>
      <c r="O154" s="14">
        <v>56.13</v>
      </c>
      <c r="P154" s="14">
        <v>2.71</v>
      </c>
      <c r="Q154" s="14">
        <v>40.869999999999997</v>
      </c>
      <c r="R154" s="15">
        <f>SUM(I154:Q154)</f>
        <v>100.39</v>
      </c>
      <c r="S154" s="10">
        <f t="shared" si="12"/>
        <v>97.362739326237971</v>
      </c>
      <c r="T154" s="11"/>
    </row>
    <row r="155" spans="1:20" ht="18">
      <c r="A155" s="2"/>
      <c r="B155" s="1"/>
      <c r="C155" s="8">
        <v>-8.7725647441815688</v>
      </c>
      <c r="D155" s="8">
        <v>0.31358439515996345</v>
      </c>
      <c r="E155" s="8">
        <v>-11.064889932668084</v>
      </c>
      <c r="F155" s="8">
        <v>0.48437308454686073</v>
      </c>
      <c r="G155" s="8">
        <v>-6.5031562656936686</v>
      </c>
      <c r="H155" s="8">
        <v>0.51108425507181521</v>
      </c>
      <c r="I155" s="14">
        <v>0.11</v>
      </c>
      <c r="J155" s="14">
        <v>0.05</v>
      </c>
      <c r="K155" s="14"/>
      <c r="L155" s="14">
        <v>0.83</v>
      </c>
      <c r="M155" s="14">
        <v>0.14000000000000001</v>
      </c>
      <c r="N155" s="14"/>
      <c r="O155" s="14">
        <v>57.8</v>
      </c>
      <c r="P155" s="14">
        <v>0.49</v>
      </c>
      <c r="Q155" s="14">
        <v>40.520000000000003</v>
      </c>
      <c r="R155" s="15">
        <f>SUM(I155:Q155)</f>
        <v>99.94</v>
      </c>
      <c r="S155" s="10">
        <f t="shared" si="12"/>
        <v>99.526637772220298</v>
      </c>
      <c r="T155" s="11"/>
    </row>
    <row r="156" spans="1:20" ht="18">
      <c r="A156" s="2"/>
      <c r="B156" s="1"/>
      <c r="C156" s="8">
        <v>-11.750404785508751</v>
      </c>
      <c r="D156" s="8">
        <v>0.386331611323249</v>
      </c>
      <c r="E156" s="8">
        <v>-13.24763209692463</v>
      </c>
      <c r="F156" s="8">
        <v>0.40968717337900201</v>
      </c>
      <c r="G156" s="8">
        <v>-7.1374216084600786</v>
      </c>
      <c r="H156" s="8">
        <v>0.45629086297217958</v>
      </c>
      <c r="I156" s="14">
        <v>0.12</v>
      </c>
      <c r="J156" s="14">
        <v>0.05</v>
      </c>
      <c r="K156" s="14"/>
      <c r="L156" s="14">
        <v>0.79</v>
      </c>
      <c r="M156" s="14">
        <v>0.12</v>
      </c>
      <c r="N156" s="14"/>
      <c r="O156" s="14">
        <v>57.02</v>
      </c>
      <c r="P156" s="14">
        <v>0.55000000000000004</v>
      </c>
      <c r="Q156" s="14">
        <v>41.28</v>
      </c>
      <c r="R156" s="15">
        <f>SUM(I156:Q156)</f>
        <v>99.93</v>
      </c>
      <c r="S156" s="10">
        <f t="shared" si="12"/>
        <v>99.46175793855754</v>
      </c>
      <c r="T156" s="11"/>
    </row>
    <row r="157" spans="1:20" ht="18">
      <c r="A157" s="2"/>
      <c r="B157" s="1"/>
      <c r="C157" s="8"/>
      <c r="D157" s="8"/>
      <c r="E157" s="8"/>
      <c r="F157" s="8"/>
      <c r="G157" s="8"/>
      <c r="H157" s="8"/>
      <c r="I157" s="14"/>
      <c r="J157" s="14"/>
      <c r="K157" s="14"/>
      <c r="L157" s="14"/>
      <c r="M157" s="14"/>
      <c r="N157" s="14"/>
      <c r="O157" s="14"/>
      <c r="P157" s="14"/>
      <c r="Q157" s="14"/>
      <c r="R157" s="15"/>
      <c r="S157" s="10"/>
      <c r="T157" s="11"/>
    </row>
    <row r="158" spans="1:20" ht="18">
      <c r="A158" s="7" t="s">
        <v>17</v>
      </c>
      <c r="B158" s="7" t="s">
        <v>28</v>
      </c>
      <c r="C158" s="8">
        <v>-0.10489292960899999</v>
      </c>
      <c r="D158" s="8">
        <v>0.37853931789340084</v>
      </c>
      <c r="E158" s="8">
        <v>-1.2592094721803613</v>
      </c>
      <c r="F158" s="8">
        <v>0.48614021928751883</v>
      </c>
      <c r="G158" s="8">
        <v>-1.2046651487836812</v>
      </c>
      <c r="H158" s="8">
        <v>0.52447924050110672</v>
      </c>
      <c r="I158" s="14">
        <v>0.43</v>
      </c>
      <c r="J158" s="14">
        <v>0.05</v>
      </c>
      <c r="K158" s="14"/>
      <c r="L158" s="14">
        <v>0.72</v>
      </c>
      <c r="M158" s="14">
        <v>0.28999999999999998</v>
      </c>
      <c r="N158" s="14"/>
      <c r="O158" s="14">
        <v>56.99</v>
      </c>
      <c r="P158" s="14">
        <v>2.23</v>
      </c>
      <c r="Q158" s="9">
        <v>40</v>
      </c>
      <c r="R158" s="15">
        <f>SUM(I158:Q158)</f>
        <v>100.71000000000001</v>
      </c>
      <c r="S158" s="10">
        <f t="shared" si="12"/>
        <v>97.851866122796068</v>
      </c>
      <c r="T158" s="11"/>
    </row>
    <row r="159" spans="1:20" ht="18">
      <c r="A159" s="2"/>
      <c r="B159" s="1"/>
      <c r="C159" s="8">
        <v>-0.29216856884931452</v>
      </c>
      <c r="D159" s="8">
        <v>0.35294220265830845</v>
      </c>
      <c r="E159" s="8">
        <v>-2.1023553965524369</v>
      </c>
      <c r="F159" s="8">
        <v>0.41784351892343613</v>
      </c>
      <c r="G159" s="8">
        <v>-1.9504277407507933</v>
      </c>
      <c r="H159" s="8">
        <v>0.45637314465068757</v>
      </c>
      <c r="I159" s="14"/>
      <c r="J159" s="14">
        <v>7.0000000000000007E-2</v>
      </c>
      <c r="K159" s="14"/>
      <c r="L159" s="14">
        <v>0.56000000000000005</v>
      </c>
      <c r="M159" s="14">
        <v>0.4</v>
      </c>
      <c r="N159" s="14"/>
      <c r="O159" s="14">
        <v>56.08</v>
      </c>
      <c r="P159" s="14">
        <v>1.92</v>
      </c>
      <c r="Q159" s="14">
        <v>40.159999999999997</v>
      </c>
      <c r="R159" s="15">
        <f>SUM(I159:Q159)</f>
        <v>99.19</v>
      </c>
      <c r="S159" s="10">
        <f t="shared" si="12"/>
        <v>98.115411745248636</v>
      </c>
      <c r="T159" s="11"/>
    </row>
    <row r="160" spans="1:20" ht="18">
      <c r="A160" s="1"/>
      <c r="B160" s="1"/>
      <c r="C160" s="8"/>
      <c r="D160" s="8"/>
      <c r="E160" s="8"/>
      <c r="F160" s="8"/>
      <c r="G160" s="8"/>
      <c r="H160" s="8"/>
      <c r="I160" s="14"/>
      <c r="J160" s="14"/>
      <c r="K160" s="14"/>
      <c r="L160" s="14"/>
      <c r="M160" s="14"/>
      <c r="N160" s="14"/>
      <c r="O160" s="14"/>
      <c r="P160" s="14"/>
      <c r="Q160" s="14"/>
      <c r="R160" s="15"/>
      <c r="S160" s="10"/>
      <c r="T160" s="11"/>
    </row>
    <row r="161" spans="1:20" ht="18">
      <c r="A161" s="7" t="s">
        <v>17</v>
      </c>
      <c r="B161" s="7" t="s">
        <v>29</v>
      </c>
      <c r="C161" s="8">
        <v>-5.2750352133883203</v>
      </c>
      <c r="D161" s="8">
        <v>0.34837675624397774</v>
      </c>
      <c r="E161" s="8">
        <v>-7.6012514489040317</v>
      </c>
      <c r="F161" s="8">
        <v>0.48863220181208233</v>
      </c>
      <c r="G161" s="8">
        <v>-4.8582331379421051</v>
      </c>
      <c r="H161" s="8">
        <v>0.52113231866007936</v>
      </c>
      <c r="I161" s="14">
        <v>0.12</v>
      </c>
      <c r="J161" s="14">
        <v>0.05</v>
      </c>
      <c r="K161" s="14"/>
      <c r="L161" s="14">
        <v>0.85</v>
      </c>
      <c r="M161" s="14"/>
      <c r="N161" s="14"/>
      <c r="O161" s="14">
        <v>57.43</v>
      </c>
      <c r="P161" s="14">
        <v>0.54</v>
      </c>
      <c r="Q161" s="14">
        <v>40.909999999999997</v>
      </c>
      <c r="R161" s="15">
        <f>SUM(I161:Q161)</f>
        <v>99.9</v>
      </c>
      <c r="S161" s="10">
        <f t="shared" si="12"/>
        <v>99.475245719565649</v>
      </c>
      <c r="T161" s="11"/>
    </row>
    <row r="162" spans="1:20" ht="18">
      <c r="A162" s="1"/>
      <c r="B162" s="1"/>
      <c r="C162" s="8">
        <v>-5.3079882717595783</v>
      </c>
      <c r="D162" s="8">
        <v>0.28323472688856882</v>
      </c>
      <c r="E162" s="8">
        <v>-7.7867691884531807</v>
      </c>
      <c r="F162" s="8">
        <v>0.34673900238603256</v>
      </c>
      <c r="G162" s="8">
        <v>-5.0266152871381999</v>
      </c>
      <c r="H162" s="8">
        <v>0.37672263056404076</v>
      </c>
      <c r="I162" s="14">
        <v>0.34</v>
      </c>
      <c r="J162" s="14">
        <v>0.08</v>
      </c>
      <c r="K162" s="14"/>
      <c r="L162" s="14">
        <v>0.78</v>
      </c>
      <c r="M162" s="14"/>
      <c r="N162" s="14"/>
      <c r="O162" s="14">
        <v>56.78</v>
      </c>
      <c r="P162" s="14">
        <v>0.6</v>
      </c>
      <c r="Q162" s="14">
        <v>41.36</v>
      </c>
      <c r="R162" s="15">
        <f>SUM(I162:Q162)</f>
        <v>99.94</v>
      </c>
      <c r="S162" s="10">
        <f t="shared" si="12"/>
        <v>99.410647958284812</v>
      </c>
      <c r="T162" s="11"/>
    </row>
    <row r="163" spans="1:20" ht="18">
      <c r="A163" s="1"/>
      <c r="B163" s="1"/>
      <c r="C163" s="8">
        <v>-5.4193376996110612</v>
      </c>
      <c r="D163" s="8">
        <v>0.30790575269823928</v>
      </c>
      <c r="E163" s="8">
        <v>-7.9749498161281931</v>
      </c>
      <c r="F163" s="8">
        <v>0.3720707150393518</v>
      </c>
      <c r="G163" s="8">
        <v>-5.1568942123304407</v>
      </c>
      <c r="H163" s="8">
        <v>0.40505820144514187</v>
      </c>
      <c r="I163" s="14">
        <v>0.35</v>
      </c>
      <c r="J163" s="14">
        <v>0.08</v>
      </c>
      <c r="K163" s="14"/>
      <c r="L163" s="14">
        <v>0.81</v>
      </c>
      <c r="M163" s="14">
        <v>0.14000000000000001</v>
      </c>
      <c r="N163" s="14"/>
      <c r="O163" s="14">
        <v>57.06</v>
      </c>
      <c r="P163" s="14">
        <v>0.57999999999999996</v>
      </c>
      <c r="Q163" s="14">
        <v>40.96</v>
      </c>
      <c r="R163" s="15">
        <f>SUM(I163:Q163)</f>
        <v>99.98</v>
      </c>
      <c r="S163" s="10">
        <f t="shared" si="12"/>
        <v>99.432961396807016</v>
      </c>
      <c r="T163" s="11"/>
    </row>
    <row r="164" spans="1:20" ht="18">
      <c r="A164" s="1"/>
      <c r="B164" s="1"/>
      <c r="C164" s="8"/>
      <c r="D164" s="8"/>
      <c r="E164" s="8"/>
      <c r="F164" s="8"/>
      <c r="G164" s="8"/>
      <c r="H164" s="8"/>
      <c r="I164" s="14"/>
      <c r="J164" s="14"/>
      <c r="K164" s="14"/>
      <c r="L164" s="14"/>
      <c r="M164" s="14"/>
      <c r="N164" s="14"/>
      <c r="O164" s="14"/>
      <c r="P164" s="14"/>
      <c r="Q164" s="14"/>
      <c r="R164" s="15"/>
      <c r="S164" s="10"/>
      <c r="T164" s="11"/>
    </row>
    <row r="165" spans="1:20" ht="18">
      <c r="A165" s="7" t="s">
        <v>17</v>
      </c>
      <c r="B165" s="7" t="s">
        <v>30</v>
      </c>
      <c r="C165" s="8">
        <v>3.8118993108493644</v>
      </c>
      <c r="D165" s="8">
        <v>0.33409210212157303</v>
      </c>
      <c r="E165" s="8">
        <v>3.4696361672552403</v>
      </c>
      <c r="F165" s="8">
        <v>0.44428357669912144</v>
      </c>
      <c r="G165" s="8">
        <v>1.4874485256135708</v>
      </c>
      <c r="H165" s="8">
        <v>0.47704221759362897</v>
      </c>
      <c r="I165" s="14">
        <v>0.03</v>
      </c>
      <c r="J165" s="14"/>
      <c r="K165" s="14">
        <v>0.42</v>
      </c>
      <c r="L165" s="14">
        <v>0.03</v>
      </c>
      <c r="M165" s="14">
        <v>0.23</v>
      </c>
      <c r="N165" s="14"/>
      <c r="O165" s="14">
        <v>52.96</v>
      </c>
      <c r="P165" s="14">
        <v>6.39</v>
      </c>
      <c r="Q165" s="14">
        <v>41.64</v>
      </c>
      <c r="R165" s="15">
        <f>SUM(I165:Q165)</f>
        <v>101.7</v>
      </c>
      <c r="S165" s="10">
        <f t="shared" si="12"/>
        <v>93.659948002303551</v>
      </c>
      <c r="T165" s="11"/>
    </row>
    <row r="166" spans="1:20" ht="18">
      <c r="A166" s="1"/>
      <c r="B166" s="1"/>
      <c r="C166" s="8">
        <v>4.7618898749721126</v>
      </c>
      <c r="D166" s="8">
        <v>0.32645057096173385</v>
      </c>
      <c r="E166" s="8">
        <v>4.6141655035953839</v>
      </c>
      <c r="F166" s="8">
        <v>0.48298468483595486</v>
      </c>
      <c r="G166" s="8">
        <v>2.1379827686098851</v>
      </c>
      <c r="H166" s="8">
        <v>0.51194797304231465</v>
      </c>
      <c r="I166" s="14">
        <v>0.06</v>
      </c>
      <c r="J166" s="14"/>
      <c r="K166" s="14">
        <v>0.44</v>
      </c>
      <c r="L166" s="14">
        <v>0.05</v>
      </c>
      <c r="M166" s="14"/>
      <c r="N166" s="14"/>
      <c r="O166" s="14">
        <v>52.91</v>
      </c>
      <c r="P166" s="14">
        <v>6.37</v>
      </c>
      <c r="Q166" s="14">
        <v>40</v>
      </c>
      <c r="R166" s="15">
        <f>SUM(I166:Q166)</f>
        <v>99.829999999999984</v>
      </c>
      <c r="S166" s="10">
        <f t="shared" si="12"/>
        <v>93.67294143725411</v>
      </c>
      <c r="T166" s="11"/>
    </row>
    <row r="167" spans="1:20" ht="18">
      <c r="A167" s="1"/>
      <c r="B167" s="1"/>
      <c r="C167" s="8">
        <v>4.5161953975362863</v>
      </c>
      <c r="D167" s="8">
        <v>0.30706785399634662</v>
      </c>
      <c r="E167" s="8">
        <v>4.7615839040146657</v>
      </c>
      <c r="F167" s="8">
        <v>0.32201713676261823</v>
      </c>
      <c r="G167" s="8">
        <v>2.4131622972957967</v>
      </c>
      <c r="H167" s="8">
        <v>0.35943181928457141</v>
      </c>
      <c r="I167" s="14">
        <v>0.09</v>
      </c>
      <c r="J167" s="14"/>
      <c r="K167" s="14">
        <v>0.35</v>
      </c>
      <c r="L167" s="14">
        <v>0.1</v>
      </c>
      <c r="M167" s="14">
        <v>0.06</v>
      </c>
      <c r="N167" s="14"/>
      <c r="O167" s="14">
        <v>53.16</v>
      </c>
      <c r="P167" s="14">
        <v>5.98</v>
      </c>
      <c r="Q167" s="14">
        <v>40.340000000000003</v>
      </c>
      <c r="R167" s="15">
        <f t="shared" ref="R167:R168" si="13">SUM(I167:Q167)</f>
        <v>100.08</v>
      </c>
      <c r="S167" s="10">
        <f t="shared" si="12"/>
        <v>94.063591295059425</v>
      </c>
      <c r="T167" s="11"/>
    </row>
    <row r="168" spans="1:20" ht="18">
      <c r="A168" s="1"/>
      <c r="B168" s="1"/>
      <c r="C168" s="8">
        <v>-8.8557878254939055</v>
      </c>
      <c r="D168" s="8">
        <v>0.40315359516946925</v>
      </c>
      <c r="E168" s="8">
        <v>-10.846201205984004</v>
      </c>
      <c r="F168" s="8">
        <v>0.47789933853700756</v>
      </c>
      <c r="G168" s="8">
        <v>-6.2411915367271726</v>
      </c>
      <c r="H168" s="8">
        <v>0.52185884360917656</v>
      </c>
      <c r="I168" s="14">
        <v>0.22</v>
      </c>
      <c r="J168" s="14"/>
      <c r="K168" s="14">
        <v>0.26</v>
      </c>
      <c r="L168" s="14">
        <v>0.05</v>
      </c>
      <c r="M168" s="14">
        <v>0.22</v>
      </c>
      <c r="N168" s="14"/>
      <c r="O168" s="14">
        <v>53.84</v>
      </c>
      <c r="P168" s="14">
        <v>5.08</v>
      </c>
      <c r="Q168" s="14">
        <v>40.450000000000003</v>
      </c>
      <c r="R168" s="15">
        <f t="shared" si="13"/>
        <v>100.12</v>
      </c>
      <c r="S168" s="10">
        <f t="shared" si="12"/>
        <v>94.972604688996213</v>
      </c>
      <c r="T168" s="11"/>
    </row>
    <row r="169" spans="1:20" ht="18">
      <c r="A169" s="1"/>
      <c r="B169" s="1"/>
      <c r="C169" s="8"/>
      <c r="D169" s="8"/>
      <c r="E169" s="8"/>
      <c r="F169" s="8"/>
      <c r="G169" s="8"/>
      <c r="H169" s="8"/>
      <c r="I169" s="14"/>
      <c r="J169" s="14"/>
      <c r="K169" s="14"/>
      <c r="L169" s="14"/>
      <c r="M169" s="14"/>
      <c r="N169" s="14"/>
      <c r="O169" s="14"/>
      <c r="P169" s="14"/>
      <c r="Q169" s="14"/>
      <c r="R169" s="15"/>
      <c r="S169" s="10"/>
      <c r="T169" s="11"/>
    </row>
    <row r="170" spans="1:20" ht="18">
      <c r="A170" s="7" t="s">
        <v>17</v>
      </c>
      <c r="B170" s="7" t="s">
        <v>31</v>
      </c>
      <c r="C170" s="8">
        <v>3.9093521647741909</v>
      </c>
      <c r="D170" s="8">
        <v>0.36395352352565907</v>
      </c>
      <c r="E170" s="8">
        <v>2.8218319034743855</v>
      </c>
      <c r="F170" s="8">
        <v>0.5459361115246173</v>
      </c>
      <c r="G170" s="8">
        <v>0.78896877779180619</v>
      </c>
      <c r="H170" s="8">
        <v>0.57780966407715484</v>
      </c>
      <c r="I170" s="14"/>
      <c r="J170" s="14"/>
      <c r="K170" s="14">
        <v>0.37</v>
      </c>
      <c r="L170" s="14">
        <v>0.06</v>
      </c>
      <c r="M170" s="14">
        <v>0.31</v>
      </c>
      <c r="N170" s="14"/>
      <c r="O170" s="14">
        <v>42.01</v>
      </c>
      <c r="P170" s="14">
        <v>19.77</v>
      </c>
      <c r="Q170" s="14">
        <v>38.29</v>
      </c>
      <c r="R170" s="15">
        <f t="shared" ref="R170:R179" si="14">SUM(I170:Q170)</f>
        <v>100.81</v>
      </c>
      <c r="S170" s="10">
        <f t="shared" si="12"/>
        <v>79.112551015016408</v>
      </c>
      <c r="T170" s="11"/>
    </row>
    <row r="171" spans="1:20" ht="18">
      <c r="A171" s="1"/>
      <c r="B171" s="1"/>
      <c r="C171" s="8">
        <v>5.4492653357982181</v>
      </c>
      <c r="D171" s="8">
        <v>0.35609272231005201</v>
      </c>
      <c r="E171" s="8">
        <v>3.8033560516960403</v>
      </c>
      <c r="F171" s="8">
        <v>0.53128913082466767</v>
      </c>
      <c r="G171" s="8">
        <v>0.96973807708096693</v>
      </c>
      <c r="H171" s="8">
        <v>0.56263256980144094</v>
      </c>
      <c r="I171" s="14"/>
      <c r="J171" s="14"/>
      <c r="K171" s="14">
        <v>0.31</v>
      </c>
      <c r="L171" s="14">
        <v>0.05</v>
      </c>
      <c r="M171" s="14">
        <v>0.19</v>
      </c>
      <c r="N171" s="14"/>
      <c r="O171" s="14">
        <v>44.86</v>
      </c>
      <c r="P171" s="14">
        <v>16.28</v>
      </c>
      <c r="Q171" s="14">
        <v>39.57</v>
      </c>
      <c r="R171" s="15">
        <f t="shared" si="14"/>
        <v>101.25999999999999</v>
      </c>
      <c r="S171" s="10">
        <f t="shared" si="12"/>
        <v>83.083971600214866</v>
      </c>
      <c r="T171" s="11"/>
    </row>
    <row r="172" spans="1:20" ht="18">
      <c r="A172" s="1"/>
      <c r="B172" s="1"/>
      <c r="C172" s="8">
        <v>4.5933920199619465</v>
      </c>
      <c r="D172" s="8">
        <v>0.32311533505298345</v>
      </c>
      <c r="E172" s="8">
        <v>3.2797192680661844</v>
      </c>
      <c r="F172" s="8">
        <v>0.60885087070492561</v>
      </c>
      <c r="G172" s="8">
        <v>0.89115541768597195</v>
      </c>
      <c r="H172" s="8">
        <v>0.63160913110686823</v>
      </c>
      <c r="I172" s="14">
        <v>0.09</v>
      </c>
      <c r="J172" s="14"/>
      <c r="K172" s="14">
        <v>0.15</v>
      </c>
      <c r="L172" s="14">
        <v>0.12</v>
      </c>
      <c r="M172" s="14">
        <v>0.12</v>
      </c>
      <c r="N172" s="14"/>
      <c r="O172" s="14">
        <v>45.38</v>
      </c>
      <c r="P172" s="14">
        <v>16.23</v>
      </c>
      <c r="Q172" s="14">
        <v>39.21</v>
      </c>
      <c r="R172" s="15">
        <f t="shared" si="14"/>
        <v>101.30000000000001</v>
      </c>
      <c r="S172" s="10">
        <f t="shared" si="12"/>
        <v>83.2881903608329</v>
      </c>
      <c r="T172" s="11"/>
    </row>
    <row r="173" spans="1:20" ht="18">
      <c r="A173" s="1"/>
      <c r="B173" s="1"/>
      <c r="C173" s="8">
        <v>4.4570167941878829</v>
      </c>
      <c r="D173" s="8">
        <v>0.30480245450320703</v>
      </c>
      <c r="E173" s="8">
        <v>3.2371097687915507</v>
      </c>
      <c r="F173" s="8">
        <v>0.5548609473625532</v>
      </c>
      <c r="G173" s="8">
        <v>0.91946103581385152</v>
      </c>
      <c r="H173" s="8">
        <v>0.57705463997423756</v>
      </c>
      <c r="I173" s="14">
        <v>7.0000000000000007E-2</v>
      </c>
      <c r="J173" s="14"/>
      <c r="K173" s="14">
        <v>0.28999999999999998</v>
      </c>
      <c r="L173" s="14">
        <v>0.02</v>
      </c>
      <c r="M173" s="14">
        <v>0.27</v>
      </c>
      <c r="N173" s="14"/>
      <c r="O173" s="14">
        <v>38.42</v>
      </c>
      <c r="P173" s="14">
        <v>24.21</v>
      </c>
      <c r="Q173" s="14">
        <v>28.52</v>
      </c>
      <c r="R173" s="15">
        <f t="shared" si="14"/>
        <v>91.8</v>
      </c>
      <c r="S173" s="10">
        <f t="shared" si="12"/>
        <v>73.881014471191264</v>
      </c>
      <c r="T173" s="11"/>
    </row>
    <row r="174" spans="1:20" ht="18">
      <c r="A174" s="1"/>
      <c r="B174" s="1"/>
      <c r="C174" s="8"/>
      <c r="D174" s="8"/>
      <c r="E174" s="8"/>
      <c r="F174" s="8"/>
      <c r="G174" s="8"/>
      <c r="H174" s="8"/>
      <c r="I174" s="14"/>
      <c r="J174" s="14"/>
      <c r="K174" s="14"/>
      <c r="L174" s="14"/>
      <c r="M174" s="14"/>
      <c r="N174" s="14"/>
      <c r="O174" s="14"/>
      <c r="P174" s="14"/>
      <c r="Q174" s="14"/>
      <c r="R174" s="15"/>
      <c r="S174" s="10"/>
      <c r="T174" s="11"/>
    </row>
    <row r="175" spans="1:20" ht="18">
      <c r="A175" s="7" t="s">
        <v>17</v>
      </c>
      <c r="B175" s="7" t="s">
        <v>32</v>
      </c>
      <c r="C175" s="8">
        <v>0.81130609933663056</v>
      </c>
      <c r="D175" s="8">
        <v>0.35042338625448105</v>
      </c>
      <c r="E175" s="8">
        <v>0.50524169152657095</v>
      </c>
      <c r="F175" s="8">
        <v>0.45503141946725284</v>
      </c>
      <c r="G175" s="8">
        <v>8.3362519871523044E-2</v>
      </c>
      <c r="H175" s="8">
        <v>0.49016097327656766</v>
      </c>
      <c r="I175" s="14">
        <v>0.09</v>
      </c>
      <c r="J175" s="14"/>
      <c r="K175" s="14"/>
      <c r="L175" s="14">
        <v>0.3</v>
      </c>
      <c r="M175" s="14">
        <v>0.28999999999999998</v>
      </c>
      <c r="N175" s="14"/>
      <c r="O175" s="14">
        <v>57.68</v>
      </c>
      <c r="P175" s="14">
        <v>1.07</v>
      </c>
      <c r="Q175" s="14">
        <v>40.590000000000003</v>
      </c>
      <c r="R175" s="15">
        <f t="shared" si="14"/>
        <v>100.02000000000001</v>
      </c>
      <c r="S175" s="10">
        <f t="shared" si="12"/>
        <v>98.96997442136302</v>
      </c>
      <c r="T175" s="11"/>
    </row>
    <row r="176" spans="1:20" ht="18">
      <c r="A176" s="1"/>
      <c r="B176" s="1"/>
      <c r="C176" s="8">
        <v>1.0820004617717549</v>
      </c>
      <c r="D176" s="8">
        <v>0.29123397777320148</v>
      </c>
      <c r="E176" s="8">
        <v>1.1476271482628806</v>
      </c>
      <c r="F176" s="8">
        <v>0.49123809274075947</v>
      </c>
      <c r="G176" s="8">
        <v>0.58498690814156806</v>
      </c>
      <c r="H176" s="8">
        <v>0.51405198443357381</v>
      </c>
      <c r="I176" s="14"/>
      <c r="J176" s="14">
        <v>0.04</v>
      </c>
      <c r="K176" s="14"/>
      <c r="L176" s="14">
        <v>0.19</v>
      </c>
      <c r="M176" s="14">
        <v>0.17</v>
      </c>
      <c r="N176" s="14"/>
      <c r="O176" s="14">
        <v>56.5</v>
      </c>
      <c r="P176" s="14">
        <v>2.2400000000000002</v>
      </c>
      <c r="Q176" s="14">
        <v>41.16</v>
      </c>
      <c r="R176" s="15">
        <f>SUM(I176:Q176)</f>
        <v>100.3</v>
      </c>
      <c r="S176" s="10">
        <f t="shared" si="12"/>
        <v>97.824136635922031</v>
      </c>
      <c r="T176" s="11"/>
    </row>
    <row r="177" spans="1:20" ht="18">
      <c r="A177" s="1"/>
      <c r="B177" s="1"/>
      <c r="C177" s="8">
        <v>3.6000942221618537E-2</v>
      </c>
      <c r="D177" s="8">
        <v>0.74571607585870681</v>
      </c>
      <c r="E177" s="8">
        <v>0.72870427380338132</v>
      </c>
      <c r="F177" s="8">
        <v>0.64214834283551503</v>
      </c>
      <c r="G177" s="8">
        <v>0.70998378384813965</v>
      </c>
      <c r="H177" s="8">
        <v>0.750147916718513</v>
      </c>
      <c r="I177" s="14"/>
      <c r="J177" s="14"/>
      <c r="K177" s="14"/>
      <c r="L177" s="14">
        <v>0.36</v>
      </c>
      <c r="M177" s="9">
        <v>0.2</v>
      </c>
      <c r="N177" s="14"/>
      <c r="O177" s="14">
        <v>56.29</v>
      </c>
      <c r="P177" s="14">
        <v>1.97</v>
      </c>
      <c r="Q177" s="14">
        <v>41.18</v>
      </c>
      <c r="R177" s="15">
        <f t="shared" si="14"/>
        <v>100</v>
      </c>
      <c r="S177" s="10">
        <f t="shared" si="12"/>
        <v>98.074353967334176</v>
      </c>
      <c r="T177" s="11"/>
    </row>
    <row r="178" spans="1:20" ht="18">
      <c r="A178" s="1"/>
      <c r="B178" s="1"/>
      <c r="C178" s="8">
        <v>1.0780347729115212</v>
      </c>
      <c r="D178" s="8">
        <v>0.40028003590088657</v>
      </c>
      <c r="E178" s="8">
        <v>1.006270060108589</v>
      </c>
      <c r="F178" s="8">
        <v>0.43763229431206047</v>
      </c>
      <c r="G178" s="8">
        <v>0.44569197819459794</v>
      </c>
      <c r="H178" s="8">
        <v>0.48460976423893309</v>
      </c>
      <c r="I178" s="14">
        <v>0.33</v>
      </c>
      <c r="J178" s="14"/>
      <c r="K178" s="14"/>
      <c r="L178" s="14">
        <v>0.35</v>
      </c>
      <c r="M178" s="14">
        <v>0.18</v>
      </c>
      <c r="N178" s="14"/>
      <c r="O178" s="14">
        <v>56.16</v>
      </c>
      <c r="P178" s="14">
        <v>2.1800000000000002</v>
      </c>
      <c r="Q178" s="14">
        <v>41.97</v>
      </c>
      <c r="R178" s="15">
        <f t="shared" si="14"/>
        <v>101.16999999999999</v>
      </c>
      <c r="S178" s="10">
        <f t="shared" si="12"/>
        <v>97.868629613231903</v>
      </c>
      <c r="T178" s="11"/>
    </row>
    <row r="179" spans="1:20" ht="18">
      <c r="A179" s="1"/>
      <c r="B179" s="1"/>
      <c r="C179" s="8">
        <v>1.7896240950059461</v>
      </c>
      <c r="D179" s="8">
        <v>0.41834605142926351</v>
      </c>
      <c r="E179" s="8">
        <v>1.1627248826658634</v>
      </c>
      <c r="F179" s="8">
        <v>0.53833112315320553</v>
      </c>
      <c r="G179" s="8">
        <v>0.23212035326277136</v>
      </c>
      <c r="H179" s="8">
        <v>0.58062382536753809</v>
      </c>
      <c r="I179" s="14">
        <v>0.44</v>
      </c>
      <c r="J179" s="14">
        <v>7.0000000000000007E-2</v>
      </c>
      <c r="K179" s="14"/>
      <c r="L179" s="14">
        <v>0.4</v>
      </c>
      <c r="M179" s="14">
        <v>0.27</v>
      </c>
      <c r="N179" s="14"/>
      <c r="O179" s="14">
        <v>54.33</v>
      </c>
      <c r="P179" s="14">
        <v>2.1</v>
      </c>
      <c r="Q179" s="14">
        <v>42.38</v>
      </c>
      <c r="R179" s="15">
        <f t="shared" si="14"/>
        <v>99.990000000000009</v>
      </c>
      <c r="S179" s="10">
        <f t="shared" si="12"/>
        <v>97.8774962474251</v>
      </c>
      <c r="T179" s="11"/>
    </row>
    <row r="180" spans="1:20" ht="19" thickBot="1">
      <c r="A180" s="24"/>
      <c r="B180" s="25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</row>
    <row r="181" spans="1:20" ht="19" thickTop="1">
      <c r="B181" s="23"/>
    </row>
    <row r="184" spans="1:20">
      <c r="T184" s="16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1"/>
  <sheetViews>
    <sheetView workbookViewId="0">
      <selection activeCell="F17" sqref="F17"/>
    </sheetView>
  </sheetViews>
  <sheetFormatPr baseColWidth="10" defaultRowHeight="15" x14ac:dyDescent="0"/>
  <sheetData>
    <row r="4" spans="1:9" ht="21" thickBot="1">
      <c r="A4" s="27"/>
      <c r="B4" s="4" t="s">
        <v>2</v>
      </c>
      <c r="C4" s="4" t="s">
        <v>34</v>
      </c>
      <c r="D4" s="4" t="s">
        <v>4</v>
      </c>
      <c r="E4" s="4" t="s">
        <v>34</v>
      </c>
      <c r="F4" s="5" t="s">
        <v>5</v>
      </c>
      <c r="G4" s="4" t="s">
        <v>34</v>
      </c>
      <c r="H4" s="5" t="s">
        <v>33</v>
      </c>
      <c r="I4" s="4" t="s">
        <v>34</v>
      </c>
    </row>
    <row r="5" spans="1:9" ht="16" thickTop="1"/>
    <row r="6" spans="1:9">
      <c r="A6" t="s">
        <v>18</v>
      </c>
      <c r="B6" s="26">
        <v>6.2744638463627371</v>
      </c>
      <c r="C6" s="26">
        <v>1.2626550839433661</v>
      </c>
      <c r="D6" s="26">
        <v>4.3222481643825894</v>
      </c>
      <c r="E6" s="26">
        <v>0.91365698102767079</v>
      </c>
      <c r="F6" s="26">
        <v>1.0595269642739662</v>
      </c>
      <c r="G6" s="26">
        <v>0.66850066782379169</v>
      </c>
      <c r="H6" s="26">
        <v>1.9522156819801473</v>
      </c>
      <c r="I6" s="26">
        <v>0.92418439206371206</v>
      </c>
    </row>
    <row r="7" spans="1:9">
      <c r="A7" t="s">
        <v>21</v>
      </c>
      <c r="B7" s="26">
        <v>2.0963953499299852</v>
      </c>
      <c r="C7" s="26">
        <v>0.72027127492880028</v>
      </c>
      <c r="D7" s="26">
        <v>1.403569030795953</v>
      </c>
      <c r="E7" s="26">
        <v>0.44077539667543758</v>
      </c>
      <c r="F7" s="26">
        <v>0.31344344883236031</v>
      </c>
      <c r="G7" s="26">
        <v>0.40593865846563421</v>
      </c>
      <c r="H7" s="26">
        <v>0.69</v>
      </c>
      <c r="I7" s="26">
        <v>0.62</v>
      </c>
    </row>
    <row r="8" spans="1:9">
      <c r="A8" t="s">
        <v>22</v>
      </c>
      <c r="B8" s="26">
        <v>4.4980586953837935</v>
      </c>
      <c r="C8" s="26">
        <v>1.0613920848217973</v>
      </c>
      <c r="D8" s="26">
        <v>3.0939096140461482</v>
      </c>
      <c r="E8" s="26">
        <v>0.9385046731623049</v>
      </c>
      <c r="F8" s="26">
        <v>0.75491909244657474</v>
      </c>
      <c r="G8" s="26">
        <v>0.7038041222845397</v>
      </c>
      <c r="H8" s="26">
        <v>1.4</v>
      </c>
      <c r="I8" s="26">
        <v>0.82</v>
      </c>
    </row>
    <row r="9" spans="1:9">
      <c r="A9" t="s">
        <v>35</v>
      </c>
      <c r="B9" s="26">
        <v>-2.4517681497526702</v>
      </c>
      <c r="C9" s="26">
        <v>2.7005526652092167</v>
      </c>
      <c r="D9" s="26">
        <v>-2.8015029292163982</v>
      </c>
      <c r="E9" s="26">
        <v>1.9362976894744701</v>
      </c>
      <c r="F9" s="26">
        <v>-1.5265834913450123</v>
      </c>
      <c r="G9" s="26">
        <v>0.7687506006157877</v>
      </c>
      <c r="H9" s="26">
        <v>0.35</v>
      </c>
      <c r="I9" s="26">
        <v>1.08</v>
      </c>
    </row>
    <row r="10" spans="1:9" ht="16" thickBot="1">
      <c r="A10" s="28"/>
      <c r="B10" s="28"/>
      <c r="C10" s="28"/>
      <c r="D10" s="28"/>
      <c r="E10" s="28"/>
      <c r="F10" s="28"/>
      <c r="G10" s="28"/>
      <c r="H10" s="28"/>
      <c r="I10" s="28"/>
    </row>
    <row r="11" spans="1:9" ht="16" thickTop="1"/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>crpg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yves marrocchi</dc:creator>
  <cp:lastModifiedBy>yves marrocchi</cp:lastModifiedBy>
  <dcterms:created xsi:type="dcterms:W3CDTF">2021-03-25T07:25:38Z</dcterms:created>
  <dcterms:modified xsi:type="dcterms:W3CDTF">2021-08-12T09:19:54Z</dcterms:modified>
</cp:coreProperties>
</file>